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males Recipe Converter" sheetId="1" r:id="rId4"/>
  </sheets>
  <definedNames/>
  <calcPr/>
</workbook>
</file>

<file path=xl/sharedStrings.xml><?xml version="1.0" encoding="utf-8"?>
<sst xmlns="http://schemas.openxmlformats.org/spreadsheetml/2006/main" count="95" uniqueCount="71">
  <si>
    <t>Tamales Recipes Converter</t>
  </si>
  <si>
    <t>INSTRUCTIONS:</t>
  </si>
  <si>
    <t>Use this convertor tool to adjust my recipe measurements based on the amount of tamales you want to make! Use the</t>
  </si>
  <si>
    <t>RED</t>
  </si>
  <si>
    <t>cells in column C to input the</t>
  </si>
  <si>
    <t>desired number of tamales you want to make for each recipe type. My standard recipe makes about 18 tamales each. Input "0" for any recipe do you not want to make.</t>
  </si>
  <si>
    <t>Note: Half-dozen increments work best (i.e., 6, 12, 18, 24 tamales, etc.)</t>
  </si>
  <si>
    <t>F I L L I N G S</t>
  </si>
  <si>
    <t>S A L S A S</t>
  </si>
  <si>
    <t>M A S A</t>
  </si>
  <si>
    <t>I want to make</t>
  </si>
  <si>
    <t>beef tamales</t>
  </si>
  <si>
    <t>I will need</t>
  </si>
  <si>
    <t>cups of salsa roja</t>
  </si>
  <si>
    <t>BEEF INGREDIENTS</t>
  </si>
  <si>
    <t>SALSA ROJA INGREDIENTS</t>
  </si>
  <si>
    <t>Base</t>
  </si>
  <si>
    <t>Ratio (1.5 dozen)</t>
  </si>
  <si>
    <t>Ratio (3.5 cups)</t>
  </si>
  <si>
    <t>Ratio</t>
  </si>
  <si>
    <t>lbs chuck roast</t>
  </si>
  <si>
    <t>chile guajillo</t>
  </si>
  <si>
    <t>large onion</t>
  </si>
  <si>
    <t>chile de arbol</t>
  </si>
  <si>
    <t>cloves of garlic</t>
  </si>
  <si>
    <t>chile ancho</t>
  </si>
  <si>
    <t>tsp black peppercorn</t>
  </si>
  <si>
    <t>bay leaves</t>
  </si>
  <si>
    <t>tomatillos</t>
  </si>
  <si>
    <t>tbsp kosher salt</t>
  </si>
  <si>
    <t>tsp salt</t>
  </si>
  <si>
    <t>MASA BASE</t>
  </si>
  <si>
    <t>tsp cumin</t>
  </si>
  <si>
    <t>lbs masa preparada</t>
  </si>
  <si>
    <t>pork tamales</t>
  </si>
  <si>
    <t>tbsp Knorr chicken bouillon</t>
  </si>
  <si>
    <t>cups brown rendered pork fat (lard)</t>
  </si>
  <si>
    <t>PORK INGREDIENTS</t>
  </si>
  <si>
    <t>cups chile/beef broth for half</t>
  </si>
  <si>
    <t>tbsp baking powder</t>
  </si>
  <si>
    <t>Ratio (3 dozen)</t>
  </si>
  <si>
    <t>lbs bone-in pork butt</t>
  </si>
  <si>
    <t>cups chile/pork broth for the other half</t>
  </si>
  <si>
    <t>tsp kosher salt</t>
  </si>
  <si>
    <t>tbsp brown rendered pork fat (lard)</t>
  </si>
  <si>
    <t>MASA FOR BEEF TAMALES</t>
  </si>
  <si>
    <t>cups of salsa verde</t>
  </si>
  <si>
    <t>of the masa preparada</t>
  </si>
  <si>
    <t>SALSA VERDE INGREDIENTS</t>
  </si>
  <si>
    <t>cup salsa roja</t>
  </si>
  <si>
    <t>Ratio (4 cups)</t>
  </si>
  <si>
    <t>large jalapeños</t>
  </si>
  <si>
    <t>cup beef broth</t>
  </si>
  <si>
    <t>poblano peppers</t>
  </si>
  <si>
    <t>chicken tamales</t>
  </si>
  <si>
    <t>small onion, diced</t>
  </si>
  <si>
    <t>MASA FOR PORK TAMALES</t>
  </si>
  <si>
    <t>CHICKEN INGREDIENTS</t>
  </si>
  <si>
    <t>cloves of garlic, smashed</t>
  </si>
  <si>
    <t>lbs whole chicken</t>
  </si>
  <si>
    <t>bunch cilantro</t>
  </si>
  <si>
    <t>cup pork broth</t>
  </si>
  <si>
    <t>tsp black pepper</t>
  </si>
  <si>
    <t>cups chicken broth</t>
  </si>
  <si>
    <t>MASA FOR CHICKEN TAMALES</t>
  </si>
  <si>
    <t>tbsp olive oil</t>
  </si>
  <si>
    <t>tsp mexican oregano</t>
  </si>
  <si>
    <t>cup salsa verde</t>
  </si>
  <si>
    <t>TOTAL:</t>
  </si>
  <si>
    <t>TAMALES</t>
  </si>
  <si>
    <t>cup chicken broth</t>
  </si>
</sst>
</file>

<file path=xl/styles.xml><?xml version="1.0" encoding="utf-8"?>
<styleSheet xmlns="http://schemas.openxmlformats.org/spreadsheetml/2006/main" xmlns:x14ac="http://schemas.microsoft.com/office/spreadsheetml/2009/9/ac" xmlns:mc="http://schemas.openxmlformats.org/markup-compatibility/2006">
  <fonts count="27">
    <font>
      <sz val="10.0"/>
      <color rgb="FF000000"/>
      <name val="Arial"/>
      <scheme val="minor"/>
    </font>
    <font>
      <sz val="11.0"/>
      <color rgb="FF000000"/>
      <name val="&quot;Aptos Narrow&quot;"/>
    </font>
    <font>
      <b/>
      <sz val="18.0"/>
      <color rgb="FF000000"/>
      <name val="Prata"/>
    </font>
    <font>
      <sz val="11.0"/>
      <color rgb="FF000000"/>
      <name val="Prata"/>
    </font>
    <font>
      <b/>
      <sz val="14.0"/>
      <color rgb="FF000000"/>
      <name val="Prata"/>
    </font>
    <font>
      <sz val="13.0"/>
      <color rgb="FF000000"/>
      <name val="Prata"/>
    </font>
    <font>
      <sz val="12.0"/>
      <color rgb="FF000000"/>
      <name val="Prata"/>
    </font>
    <font>
      <b/>
      <sz val="12.0"/>
      <color rgb="FFFFFFFF"/>
      <name val="Prata"/>
    </font>
    <font>
      <i/>
      <sz val="12.0"/>
      <color rgb="FF000000"/>
      <name val="Prata"/>
    </font>
    <font>
      <b/>
      <i/>
      <sz val="18.0"/>
      <color rgb="FF000000"/>
      <name val="Prata"/>
    </font>
    <font>
      <b/>
      <sz val="11.0"/>
      <color rgb="FF000000"/>
      <name val="Prata"/>
    </font>
    <font>
      <b/>
      <sz val="11.0"/>
      <color rgb="FFFFFFFF"/>
      <name val="Prata"/>
    </font>
    <font>
      <b/>
      <sz val="11.0"/>
      <color rgb="FF000000"/>
      <name val="Spectral"/>
    </font>
    <font>
      <sz val="11.0"/>
      <color rgb="FF000000"/>
      <name val="Arial"/>
    </font>
    <font/>
    <font>
      <sz val="11.0"/>
      <color rgb="FF000000"/>
      <name val="Spectral"/>
    </font>
    <font>
      <u/>
      <sz val="11.0"/>
      <color rgb="FF000000"/>
      <name val="Prata"/>
    </font>
    <font>
      <u/>
      <sz val="11.0"/>
      <color rgb="FF000000"/>
      <name val="Arial"/>
    </font>
    <font>
      <u/>
      <sz val="11.0"/>
      <color rgb="FF000000"/>
      <name val="&quot;Aptos Narrow&quot;"/>
    </font>
    <font>
      <u/>
      <sz val="11.0"/>
      <color rgb="FF000000"/>
      <name val="Prata"/>
    </font>
    <font>
      <u/>
      <sz val="11.0"/>
      <color rgb="FF000000"/>
      <name val="&quot;Aptos Narrow&quot;"/>
    </font>
    <font>
      <u/>
      <sz val="11.0"/>
      <color rgb="FF000000"/>
      <name val="&quot;Aptos Narrow&quot;"/>
    </font>
    <font>
      <u/>
      <sz val="11.0"/>
      <color rgb="FF000000"/>
      <name val="Arial"/>
    </font>
    <font>
      <u/>
      <sz val="11.0"/>
      <color rgb="FF000000"/>
      <name val="Prata"/>
    </font>
    <font>
      <b/>
      <sz val="13.0"/>
      <color rgb="FF000000"/>
      <name val="Prata"/>
    </font>
    <font>
      <u/>
      <sz val="11.0"/>
      <color rgb="FF000000"/>
      <name val="&quot;Aptos Narrow&quot;"/>
    </font>
    <font>
      <u/>
      <sz val="11.0"/>
      <color rgb="FF000000"/>
      <name val="&quot;Aptos Narrow&quot;"/>
    </font>
  </fonts>
  <fills count="11">
    <fill>
      <patternFill patternType="none"/>
    </fill>
    <fill>
      <patternFill patternType="lightGray"/>
    </fill>
    <fill>
      <patternFill patternType="solid">
        <fgColor rgb="FFE9E5E1"/>
        <bgColor rgb="FFE9E5E1"/>
      </patternFill>
    </fill>
    <fill>
      <patternFill patternType="solid">
        <fgColor rgb="FF930F24"/>
        <bgColor rgb="FF930F24"/>
      </patternFill>
    </fill>
    <fill>
      <patternFill patternType="solid">
        <fgColor rgb="FFFEF2F1"/>
        <bgColor rgb="FFFEF2F1"/>
      </patternFill>
    </fill>
    <fill>
      <patternFill patternType="solid">
        <fgColor rgb="FFBFBFBF"/>
        <bgColor rgb="FFBFBFBF"/>
      </patternFill>
    </fill>
    <fill>
      <patternFill patternType="solid">
        <fgColor rgb="FFBACFA8"/>
        <bgColor rgb="FFBACFA8"/>
      </patternFill>
    </fill>
    <fill>
      <patternFill patternType="solid">
        <fgColor rgb="FFFFFFFF"/>
        <bgColor rgb="FFFFFFFF"/>
      </patternFill>
    </fill>
    <fill>
      <patternFill patternType="solid">
        <fgColor rgb="FFCADABC"/>
        <bgColor rgb="FFCADABC"/>
      </patternFill>
    </fill>
    <fill>
      <patternFill patternType="solid">
        <fgColor rgb="FFE8EEE0"/>
        <bgColor rgb="FFE8EEE0"/>
      </patternFill>
    </fill>
    <fill>
      <patternFill patternType="solid">
        <fgColor rgb="FFE2EADA"/>
        <bgColor rgb="FFE2EADA"/>
      </patternFill>
    </fill>
  </fills>
  <borders count="5">
    <border/>
    <border>
      <bottom style="thin">
        <color rgb="FF505050"/>
      </bottom>
    </border>
    <border>
      <left style="thin">
        <color rgb="FF505050"/>
      </left>
      <top style="thin">
        <color rgb="FF505050"/>
      </top>
      <bottom style="thin">
        <color rgb="FF505050"/>
      </bottom>
    </border>
    <border>
      <top style="thin">
        <color rgb="FF505050"/>
      </top>
      <bottom style="thin">
        <color rgb="FF505050"/>
      </bottom>
    </border>
    <border>
      <right style="thin">
        <color rgb="FF505050"/>
      </right>
      <top style="thin">
        <color rgb="FF505050"/>
      </top>
      <bottom style="thin">
        <color rgb="FF50505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0" fontId="1" numFmtId="0" xfId="0" applyAlignment="1" applyFont="1">
      <alignment horizontal="left" shrinkToFit="0" vertical="bottom" wrapText="0"/>
    </xf>
    <xf borderId="0" fillId="0" fontId="1" numFmtId="0" xfId="0" applyAlignment="1" applyFont="1">
      <alignment shrinkToFit="0" vertical="bottom" wrapText="0"/>
    </xf>
    <xf borderId="0" fillId="0" fontId="1" numFmtId="0" xfId="0" applyAlignment="1" applyFont="1">
      <alignment horizontal="right" shrinkToFit="0" vertical="bottom" wrapText="0"/>
    </xf>
    <xf borderId="0" fillId="2" fontId="2" numFmtId="0" xfId="0" applyAlignment="1" applyFill="1" applyFont="1">
      <alignment readingOrder="0" shrinkToFit="0" vertical="bottom" wrapText="0"/>
    </xf>
    <xf borderId="0" fillId="2" fontId="3" numFmtId="0" xfId="0" applyAlignment="1" applyFont="1">
      <alignment shrinkToFit="0" vertical="bottom" wrapText="0"/>
    </xf>
    <xf borderId="0" fillId="2" fontId="3" numFmtId="0" xfId="0" applyAlignment="1" applyFont="1">
      <alignment horizontal="right" shrinkToFit="0" vertical="bottom" wrapText="0"/>
    </xf>
    <xf borderId="0" fillId="0" fontId="3" numFmtId="0" xfId="0" applyAlignment="1" applyFont="1">
      <alignment shrinkToFit="0" vertical="bottom" wrapText="0"/>
    </xf>
    <xf borderId="0" fillId="0" fontId="4" numFmtId="0" xfId="0" applyAlignment="1" applyFont="1">
      <alignment readingOrder="0" shrinkToFit="0" vertical="bottom" wrapText="0"/>
    </xf>
    <xf borderId="0" fillId="0" fontId="5" numFmtId="0" xfId="0" applyAlignment="1" applyFont="1">
      <alignment horizontal="right" shrinkToFit="0" vertical="bottom" wrapText="0"/>
    </xf>
    <xf borderId="0" fillId="0" fontId="6" numFmtId="0" xfId="0" applyAlignment="1" applyFont="1">
      <alignment horizontal="left" readingOrder="0" vertical="top"/>
    </xf>
    <xf borderId="0" fillId="3" fontId="7" numFmtId="0" xfId="0" applyAlignment="1" applyFill="1" applyFont="1">
      <alignment horizontal="center" readingOrder="0" vertical="top"/>
    </xf>
    <xf borderId="0" fillId="0" fontId="1" numFmtId="0" xfId="0" applyAlignment="1" applyFont="1">
      <alignment horizontal="left" vertical="top"/>
    </xf>
    <xf borderId="0" fillId="0" fontId="6" numFmtId="0" xfId="0" applyAlignment="1" applyFont="1">
      <alignment horizontal="left" readingOrder="0" shrinkToFit="0" vertical="bottom" wrapText="0"/>
    </xf>
    <xf borderId="0" fillId="0" fontId="6" numFmtId="0" xfId="0" applyAlignment="1" applyFont="1">
      <alignment readingOrder="0" shrinkToFit="0" vertical="top" wrapText="0"/>
    </xf>
    <xf borderId="0" fillId="0" fontId="8" numFmtId="0" xfId="0" applyAlignment="1" applyFont="1">
      <alignment readingOrder="0" shrinkToFit="0" vertical="top" wrapText="0"/>
    </xf>
    <xf borderId="0" fillId="0" fontId="6" numFmtId="0" xfId="0" applyAlignment="1" applyFont="1">
      <alignment horizontal="left" vertical="top"/>
    </xf>
    <xf borderId="0" fillId="0" fontId="1" numFmtId="0" xfId="0" applyAlignment="1" applyFont="1">
      <alignment vertical="top"/>
    </xf>
    <xf borderId="0" fillId="0" fontId="1" numFmtId="0" xfId="0" applyAlignment="1" applyFont="1">
      <alignment horizontal="right" shrinkToFit="0" vertical="top" wrapText="0"/>
    </xf>
    <xf borderId="0" fillId="0" fontId="9" numFmtId="0" xfId="0" applyAlignment="1" applyFont="1">
      <alignment horizontal="center" readingOrder="0" shrinkToFit="0" vertical="top" wrapText="0"/>
    </xf>
    <xf borderId="0" fillId="0" fontId="9" numFmtId="0" xfId="0" applyAlignment="1" applyFont="1">
      <alignment vertical="top"/>
    </xf>
    <xf borderId="0" fillId="0" fontId="9" numFmtId="0" xfId="0" applyAlignment="1" applyFont="1">
      <alignment horizontal="center" readingOrder="0" vertical="top"/>
    </xf>
    <xf borderId="0" fillId="0" fontId="10" numFmtId="0" xfId="0" applyAlignment="1" applyFont="1">
      <alignment horizontal="right" readingOrder="0" shrinkToFit="0" vertical="bottom" wrapText="0"/>
    </xf>
    <xf borderId="0" fillId="3" fontId="11" numFmtId="0" xfId="0" applyAlignment="1" applyFont="1">
      <alignment horizontal="center" readingOrder="0" vertical="top"/>
    </xf>
    <xf borderId="0" fillId="0" fontId="10" numFmtId="0" xfId="0" applyAlignment="1" applyFont="1">
      <alignment readingOrder="0" shrinkToFit="0" vertical="bottom" wrapText="0"/>
    </xf>
    <xf borderId="1" fillId="4" fontId="10" numFmtId="0" xfId="0" applyAlignment="1" applyBorder="1" applyFill="1" applyFont="1">
      <alignment horizontal="right" readingOrder="0" shrinkToFit="0" vertical="bottom" wrapText="0"/>
    </xf>
    <xf borderId="1" fillId="4" fontId="12" numFmtId="12" xfId="0" applyAlignment="1" applyBorder="1" applyFont="1" applyNumberFormat="1">
      <alignment horizontal="center" readingOrder="0" shrinkToFit="0" vertical="bottom" wrapText="0"/>
    </xf>
    <xf borderId="1" fillId="4" fontId="10" numFmtId="0" xfId="0" applyAlignment="1" applyBorder="1" applyFont="1">
      <alignment readingOrder="0" shrinkToFit="0" vertical="bottom" wrapText="0"/>
    </xf>
    <xf borderId="0" fillId="0" fontId="3" numFmtId="0" xfId="0" applyAlignment="1" applyFont="1">
      <alignment horizontal="left" shrinkToFit="0" vertical="bottom" wrapText="0"/>
    </xf>
    <xf borderId="0" fillId="5" fontId="13" numFmtId="0" xfId="0" applyAlignment="1" applyFill="1" applyFont="1">
      <alignment horizontal="right" readingOrder="0" shrinkToFit="0" vertical="bottom" wrapText="0"/>
    </xf>
    <xf borderId="0" fillId="5" fontId="1" numFmtId="0" xfId="0" applyAlignment="1" applyFont="1">
      <alignment shrinkToFit="0" vertical="bottom" wrapText="0"/>
    </xf>
    <xf borderId="0" fillId="5" fontId="1" numFmtId="0" xfId="0" applyAlignment="1" applyFont="1">
      <alignment horizontal="right" readingOrder="0" shrinkToFit="0" vertical="bottom" wrapText="0"/>
    </xf>
    <xf borderId="1" fillId="6" fontId="10" numFmtId="0" xfId="0" applyAlignment="1" applyBorder="1" applyFill="1" applyFont="1">
      <alignment horizontal="center" readingOrder="0" shrinkToFit="0" vertical="bottom" wrapText="0"/>
    </xf>
    <xf borderId="1" fillId="0" fontId="14" numFmtId="0" xfId="0" applyBorder="1" applyFont="1"/>
    <xf borderId="1" fillId="7" fontId="10" numFmtId="0" xfId="0" applyAlignment="1" applyBorder="1" applyFill="1" applyFont="1">
      <alignment horizontal="center" readingOrder="0" shrinkToFit="0" vertical="bottom" wrapText="0"/>
    </xf>
    <xf borderId="0" fillId="5" fontId="1" numFmtId="0" xfId="0" applyAlignment="1" applyFont="1">
      <alignment readingOrder="0" shrinkToFit="0" vertical="bottom" wrapText="0"/>
    </xf>
    <xf borderId="0" fillId="2" fontId="15" numFmtId="12" xfId="0" applyAlignment="1" applyFont="1" applyNumberFormat="1">
      <alignment horizontal="center" readingOrder="0" shrinkToFit="0" vertical="bottom" wrapText="0"/>
    </xf>
    <xf borderId="0" fillId="2" fontId="3" numFmtId="0" xfId="0" applyAlignment="1" applyFont="1">
      <alignment readingOrder="0" shrinkToFit="0" vertical="bottom" wrapText="0"/>
    </xf>
    <xf borderId="0" fillId="4" fontId="3" numFmtId="0" xfId="0" applyAlignment="1" applyFont="1">
      <alignment horizontal="right" shrinkToFit="0" vertical="bottom" wrapText="0"/>
    </xf>
    <xf borderId="0" fillId="4" fontId="15" numFmtId="12" xfId="0" applyAlignment="1" applyFont="1" applyNumberFormat="1">
      <alignment horizontal="center" readingOrder="0" shrinkToFit="0" vertical="bottom" wrapText="0"/>
    </xf>
    <xf borderId="0" fillId="4" fontId="3" numFmtId="0" xfId="0" applyAlignment="1" applyFont="1">
      <alignment readingOrder="0" shrinkToFit="0" vertical="bottom" wrapText="0"/>
    </xf>
    <xf borderId="0" fillId="0" fontId="16" numFmtId="0" xfId="0" applyAlignment="1" applyFont="1">
      <alignment shrinkToFit="0" vertical="bottom" wrapText="0"/>
    </xf>
    <xf borderId="0" fillId="5" fontId="17" numFmtId="0" xfId="0" applyAlignment="1" applyFont="1">
      <alignment horizontal="right" readingOrder="0" shrinkToFit="0" vertical="bottom" wrapText="0"/>
    </xf>
    <xf borderId="0" fillId="5" fontId="1" numFmtId="10" xfId="0" applyAlignment="1" applyFont="1" applyNumberFormat="1">
      <alignment horizontal="right" readingOrder="0" shrinkToFit="0" vertical="bottom" wrapText="0"/>
    </xf>
    <xf borderId="0" fillId="5" fontId="18" numFmtId="0" xfId="0" applyAlignment="1" applyFont="1">
      <alignment horizontal="right" readingOrder="0" shrinkToFit="0" vertical="bottom" wrapText="0"/>
    </xf>
    <xf borderId="0" fillId="2" fontId="19" numFmtId="0" xfId="0" applyAlignment="1" applyFont="1">
      <alignment readingOrder="0" shrinkToFit="0" vertical="bottom" wrapText="0"/>
    </xf>
    <xf borderId="0" fillId="4" fontId="3" numFmtId="0" xfId="0" applyAlignment="1" applyFont="1">
      <alignment shrinkToFit="0" vertical="bottom" wrapText="0"/>
    </xf>
    <xf borderId="0" fillId="5" fontId="20" numFmtId="0" xfId="0" applyAlignment="1" applyFont="1">
      <alignment shrinkToFit="0" vertical="bottom" wrapText="0"/>
    </xf>
    <xf borderId="1" fillId="2" fontId="10" numFmtId="0" xfId="0" applyAlignment="1" applyBorder="1" applyFont="1">
      <alignment horizontal="center" readingOrder="0" shrinkToFit="0" vertical="bottom" wrapText="0"/>
    </xf>
    <xf borderId="0" fillId="0" fontId="3" numFmtId="0" xfId="0" applyAlignment="1" applyFont="1">
      <alignment horizontal="right" shrinkToFit="0" vertical="bottom" wrapText="0"/>
    </xf>
    <xf borderId="0" fillId="0" fontId="3" numFmtId="0" xfId="0" applyAlignment="1" applyFont="1">
      <alignment vertical="top"/>
    </xf>
    <xf borderId="0" fillId="0" fontId="15" numFmtId="12" xfId="0" applyAlignment="1" applyFont="1" applyNumberFormat="1">
      <alignment horizontal="right" readingOrder="0" shrinkToFit="0" vertical="bottom" wrapText="0"/>
    </xf>
    <xf borderId="0" fillId="0" fontId="3" numFmtId="0" xfId="0" applyAlignment="1" applyFont="1">
      <alignment readingOrder="0" shrinkToFit="0" vertical="bottom" wrapText="0"/>
    </xf>
    <xf borderId="0" fillId="5" fontId="1" numFmtId="0" xfId="0" applyAlignment="1" applyFont="1">
      <alignment vertical="top"/>
    </xf>
    <xf borderId="0" fillId="5" fontId="21" numFmtId="12" xfId="0" applyAlignment="1" applyFont="1" applyNumberFormat="1">
      <alignment horizontal="right" readingOrder="0" shrinkToFit="0" vertical="bottom" wrapText="0"/>
    </xf>
    <xf borderId="1" fillId="8" fontId="10" numFmtId="0" xfId="0" applyAlignment="1" applyBorder="1" applyFill="1" applyFont="1">
      <alignment horizontal="center" readingOrder="0" shrinkToFit="0" vertical="bottom" wrapText="0"/>
    </xf>
    <xf borderId="0" fillId="2" fontId="3" numFmtId="0" xfId="0" applyAlignment="1" applyFont="1">
      <alignment horizontal="left" readingOrder="0" shrinkToFit="0" vertical="bottom" wrapText="0"/>
    </xf>
    <xf borderId="1" fillId="9" fontId="10" numFmtId="0" xfId="0" applyAlignment="1" applyBorder="1" applyFill="1" applyFont="1">
      <alignment horizontal="right" readingOrder="0" shrinkToFit="0" vertical="bottom" wrapText="0"/>
    </xf>
    <xf borderId="1" fillId="9" fontId="12" numFmtId="12" xfId="0" applyAlignment="1" applyBorder="1" applyFont="1" applyNumberFormat="1">
      <alignment horizontal="center" readingOrder="0" shrinkToFit="0" vertical="bottom" wrapText="0"/>
    </xf>
    <xf borderId="1" fillId="9" fontId="10" numFmtId="0" xfId="0" applyAlignment="1" applyBorder="1" applyFont="1">
      <alignment readingOrder="0" shrinkToFit="0" vertical="bottom" wrapText="0"/>
    </xf>
    <xf borderId="0" fillId="5" fontId="22" numFmtId="12" xfId="0" applyAlignment="1" applyFont="1" applyNumberFormat="1">
      <alignment horizontal="right" readingOrder="0" shrinkToFit="0" vertical="bottom" wrapText="0"/>
    </xf>
    <xf borderId="0" fillId="9" fontId="3" numFmtId="0" xfId="0" applyAlignment="1" applyFont="1">
      <alignment horizontal="right" shrinkToFit="0" vertical="bottom" wrapText="0"/>
    </xf>
    <xf borderId="0" fillId="9" fontId="15" numFmtId="12" xfId="0" applyAlignment="1" applyFont="1" applyNumberFormat="1">
      <alignment horizontal="center" readingOrder="0" shrinkToFit="0" vertical="bottom" wrapText="0"/>
    </xf>
    <xf borderId="0" fillId="9" fontId="3" numFmtId="0" xfId="0" applyAlignment="1" applyFont="1">
      <alignment readingOrder="0" shrinkToFit="0" vertical="bottom" wrapText="0"/>
    </xf>
    <xf borderId="0" fillId="0" fontId="23" numFmtId="0" xfId="0" applyAlignment="1" applyFont="1">
      <alignment horizontal="right" shrinkToFit="0" vertical="bottom" wrapText="0"/>
    </xf>
    <xf borderId="0" fillId="5" fontId="13" numFmtId="0" xfId="0" applyAlignment="1" applyFont="1">
      <alignment readingOrder="0" shrinkToFit="0" vertical="bottom" wrapText="0"/>
    </xf>
    <xf borderId="0" fillId="0" fontId="10" numFmtId="0" xfId="0" applyAlignment="1" applyFont="1">
      <alignment horizontal="left" readingOrder="0" shrinkToFit="0" vertical="bottom" wrapText="0"/>
    </xf>
    <xf borderId="1" fillId="10" fontId="10" numFmtId="0" xfId="0" applyAlignment="1" applyBorder="1" applyFill="1" applyFont="1">
      <alignment horizontal="center" readingOrder="0" shrinkToFit="0" vertical="bottom" wrapText="0"/>
    </xf>
    <xf borderId="2" fillId="7" fontId="24" numFmtId="0" xfId="0" applyAlignment="1" applyBorder="1" applyFont="1">
      <alignment horizontal="right" readingOrder="0" shrinkToFit="0" wrapText="0"/>
    </xf>
    <xf borderId="3" fillId="7" fontId="24" numFmtId="0" xfId="0" applyAlignment="1" applyBorder="1" applyFont="1">
      <alignment horizontal="center" readingOrder="0" shrinkToFit="0" wrapText="0"/>
    </xf>
    <xf borderId="4" fillId="7" fontId="24" numFmtId="0" xfId="0" applyAlignment="1" applyBorder="1" applyFont="1">
      <alignment readingOrder="0" shrinkToFit="0" wrapText="0"/>
    </xf>
    <xf borderId="0" fillId="0" fontId="25" numFmtId="0" xfId="0" applyAlignment="1" applyFont="1">
      <alignment horizontal="center" shrinkToFit="0" vertical="bottom" wrapText="0"/>
    </xf>
    <xf borderId="0" fillId="0" fontId="26"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5857875" cy="12192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257175</xdr:colOff>
      <xdr:row>9</xdr:row>
      <xdr:rowOff>47625</xdr:rowOff>
    </xdr:from>
    <xdr:ext cx="3629025" cy="179070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3.5"/>
    <col customWidth="1" min="2" max="2" width="14.5"/>
    <col customWidth="1" min="3" max="3" width="7.13"/>
    <col customWidth="1" min="4" max="4" width="24.88"/>
    <col customWidth="1" min="5" max="5" width="3.5"/>
    <col customWidth="1" min="6" max="6" width="10.75"/>
    <col customWidth="1" min="7" max="7" width="9.0"/>
    <col customWidth="1" min="8" max="8" width="38.5"/>
    <col customWidth="1" min="9" max="9" width="4.5"/>
    <col customWidth="1" min="10" max="10" width="11.0"/>
    <col customWidth="1" min="11" max="11" width="34.88"/>
    <col customWidth="1" hidden="1" min="12" max="12" width="3.38"/>
    <col hidden="1" min="13" max="13" width="12.63"/>
    <col customWidth="1" hidden="1" min="14" max="14" width="18.25"/>
    <col customWidth="1" hidden="1" min="15" max="15" width="4.25"/>
    <col hidden="1" min="16" max="16" width="12.63"/>
    <col customWidth="1" hidden="1" min="17" max="17" width="15.0"/>
    <col customWidth="1" hidden="1" min="18" max="18" width="3.38"/>
    <col hidden="1" min="19" max="21" width="12.63"/>
  </cols>
  <sheetData>
    <row r="1" ht="98.25" customHeight="1">
      <c r="A1" s="1"/>
      <c r="E1" s="2"/>
      <c r="F1" s="3"/>
      <c r="G1" s="2"/>
      <c r="H1" s="2"/>
      <c r="I1" s="2"/>
      <c r="J1" s="2"/>
      <c r="K1" s="2"/>
      <c r="L1" s="2"/>
      <c r="M1" s="2"/>
      <c r="N1" s="2"/>
    </row>
    <row r="2">
      <c r="A2" s="4" t="s">
        <v>0</v>
      </c>
      <c r="E2" s="5"/>
      <c r="F2" s="6"/>
      <c r="G2" s="5"/>
      <c r="H2" s="5"/>
      <c r="I2" s="5"/>
      <c r="J2" s="5"/>
      <c r="K2" s="5"/>
      <c r="L2" s="2"/>
      <c r="M2" s="2"/>
      <c r="N2" s="2"/>
    </row>
    <row r="3">
      <c r="A3" s="7"/>
      <c r="B3" s="8" t="s">
        <v>1</v>
      </c>
      <c r="D3" s="7"/>
      <c r="E3" s="7"/>
      <c r="F3" s="9"/>
      <c r="G3" s="7"/>
      <c r="H3" s="7"/>
      <c r="I3" s="7"/>
      <c r="J3" s="7"/>
      <c r="K3" s="7"/>
      <c r="L3" s="2"/>
      <c r="M3" s="2"/>
      <c r="N3" s="2"/>
    </row>
    <row r="4">
      <c r="A4" s="7"/>
      <c r="B4" s="10" t="s">
        <v>2</v>
      </c>
      <c r="J4" s="11" t="s">
        <v>3</v>
      </c>
      <c r="K4" s="10" t="s">
        <v>4</v>
      </c>
      <c r="L4" s="12"/>
      <c r="M4" s="12"/>
      <c r="N4" s="2"/>
    </row>
    <row r="5">
      <c r="A5" s="7"/>
      <c r="B5" s="13" t="s">
        <v>5</v>
      </c>
      <c r="L5" s="12"/>
      <c r="M5" s="12"/>
      <c r="N5" s="2"/>
    </row>
    <row r="6">
      <c r="A6" s="7"/>
      <c r="B6" s="14"/>
      <c r="C6" s="15"/>
      <c r="D6" s="15"/>
      <c r="E6" s="15"/>
      <c r="F6" s="15"/>
      <c r="G6" s="15"/>
      <c r="H6" s="15"/>
      <c r="I6" s="16"/>
      <c r="J6" s="16"/>
      <c r="K6" s="16"/>
      <c r="L6" s="12"/>
      <c r="M6" s="12"/>
      <c r="N6" s="2"/>
    </row>
    <row r="7">
      <c r="A7" s="7"/>
      <c r="B7" s="15" t="s">
        <v>6</v>
      </c>
      <c r="I7" s="16"/>
      <c r="J7" s="16"/>
      <c r="K7" s="16"/>
      <c r="L7" s="12"/>
      <c r="M7" s="12"/>
      <c r="N7" s="2"/>
    </row>
    <row r="8" ht="7.5" customHeight="1">
      <c r="A8" s="2"/>
      <c r="B8" s="2"/>
      <c r="C8" s="17"/>
      <c r="D8" s="17"/>
      <c r="E8" s="17"/>
      <c r="F8" s="18"/>
      <c r="G8" s="17"/>
      <c r="H8" s="17"/>
      <c r="I8" s="17"/>
      <c r="J8" s="17"/>
      <c r="K8" s="17"/>
      <c r="L8" s="17"/>
      <c r="M8" s="17"/>
      <c r="N8" s="2"/>
    </row>
    <row r="9">
      <c r="A9" s="2"/>
      <c r="B9" s="19" t="s">
        <v>7</v>
      </c>
      <c r="E9" s="20"/>
      <c r="F9" s="19" t="s">
        <v>8</v>
      </c>
      <c r="I9" s="20"/>
      <c r="J9" s="21" t="s">
        <v>9</v>
      </c>
      <c r="L9" s="17"/>
      <c r="M9" s="17"/>
      <c r="N9" s="2"/>
    </row>
    <row r="10" ht="6.75" customHeight="1">
      <c r="A10" s="2"/>
      <c r="B10" s="3"/>
      <c r="C10" s="17"/>
      <c r="D10" s="17"/>
      <c r="E10" s="17"/>
      <c r="F10" s="3"/>
      <c r="G10" s="17"/>
      <c r="H10" s="17"/>
      <c r="I10" s="17"/>
      <c r="J10" s="17"/>
      <c r="K10" s="17"/>
      <c r="L10" s="17"/>
      <c r="M10" s="17"/>
      <c r="N10" s="2"/>
    </row>
    <row r="11">
      <c r="A11" s="2"/>
      <c r="B11" s="22" t="s">
        <v>10</v>
      </c>
      <c r="C11" s="23">
        <v>18.0</v>
      </c>
      <c r="D11" s="24" t="s">
        <v>11</v>
      </c>
      <c r="E11" s="7"/>
      <c r="F11" s="25" t="s">
        <v>12</v>
      </c>
      <c r="G11" s="26">
        <f>(C11+C20)*Q11</f>
        <v>7</v>
      </c>
      <c r="H11" s="27" t="s">
        <v>13</v>
      </c>
      <c r="I11" s="28"/>
      <c r="J11" s="7"/>
      <c r="K11" s="7"/>
      <c r="L11" s="2"/>
      <c r="M11" s="29">
        <v>18.0</v>
      </c>
      <c r="N11" s="30"/>
      <c r="P11" s="31">
        <v>7.0</v>
      </c>
      <c r="Q11" s="31">
        <f>P11/(M11+M20)</f>
        <v>0.1944444444</v>
      </c>
      <c r="S11" s="29">
        <v>54.0</v>
      </c>
      <c r="T11" s="30"/>
    </row>
    <row r="12">
      <c r="A12" s="2"/>
      <c r="B12" s="32" t="s">
        <v>14</v>
      </c>
      <c r="C12" s="33"/>
      <c r="D12" s="33"/>
      <c r="E12" s="7"/>
      <c r="F12" s="34" t="s">
        <v>15</v>
      </c>
      <c r="G12" s="33"/>
      <c r="H12" s="33"/>
      <c r="I12" s="7"/>
      <c r="J12" s="7"/>
      <c r="K12" s="7"/>
      <c r="L12" s="2"/>
      <c r="M12" s="35" t="s">
        <v>16</v>
      </c>
      <c r="N12" s="35" t="s">
        <v>17</v>
      </c>
      <c r="P12" s="35" t="s">
        <v>16</v>
      </c>
      <c r="Q12" s="35" t="s">
        <v>18</v>
      </c>
      <c r="S12" s="35" t="s">
        <v>16</v>
      </c>
      <c r="T12" s="35" t="s">
        <v>19</v>
      </c>
    </row>
    <row r="13">
      <c r="A13" s="2"/>
      <c r="B13" s="6"/>
      <c r="C13" s="36">
        <f>$C$11*N13</f>
        <v>3</v>
      </c>
      <c r="D13" s="37" t="s">
        <v>20</v>
      </c>
      <c r="E13" s="7"/>
      <c r="F13" s="38"/>
      <c r="G13" s="39">
        <f>round($G$11*Q13,0)</f>
        <v>20</v>
      </c>
      <c r="H13" s="40" t="s">
        <v>21</v>
      </c>
      <c r="I13" s="41"/>
      <c r="J13" s="7"/>
      <c r="K13" s="7"/>
      <c r="L13" s="2"/>
      <c r="M13" s="42">
        <v>3.0</v>
      </c>
      <c r="N13" s="43">
        <f t="shared" ref="N13:N18" si="1">M13/$M$11</f>
        <v>0.1666666667</v>
      </c>
      <c r="P13" s="44">
        <v>20.0</v>
      </c>
      <c r="Q13" s="43">
        <f t="shared" ref="Q13:Q23" si="2">P13/$P$11</f>
        <v>2.857142857</v>
      </c>
      <c r="S13" s="42">
        <v>5.5</v>
      </c>
      <c r="T13" s="43">
        <f t="shared" ref="T13:T16" si="3">S13/$S$11</f>
        <v>0.1018518519</v>
      </c>
    </row>
    <row r="14">
      <c r="A14" s="2"/>
      <c r="B14" s="6"/>
      <c r="C14" s="36">
        <f>if($C$11*N14=(1/6),(1/4),$C$11*N14)</f>
        <v>0.5</v>
      </c>
      <c r="D14" s="45" t="s">
        <v>22</v>
      </c>
      <c r="E14" s="41"/>
      <c r="F14" s="38"/>
      <c r="G14" s="39">
        <f t="shared" ref="G14:G17" si="4">ROUND($G$11*Q14,0)</f>
        <v>5</v>
      </c>
      <c r="H14" s="40" t="s">
        <v>23</v>
      </c>
      <c r="I14" s="41"/>
      <c r="J14" s="7"/>
      <c r="K14" s="7"/>
      <c r="L14" s="2"/>
      <c r="M14" s="42">
        <v>0.5</v>
      </c>
      <c r="N14" s="43">
        <f t="shared" si="1"/>
        <v>0.02777777778</v>
      </c>
      <c r="P14" s="44">
        <v>5.0</v>
      </c>
      <c r="Q14" s="43">
        <f t="shared" si="2"/>
        <v>0.7142857143</v>
      </c>
      <c r="S14" s="42">
        <v>1.5</v>
      </c>
      <c r="T14" s="43">
        <f t="shared" si="3"/>
        <v>0.02777777778</v>
      </c>
    </row>
    <row r="15">
      <c r="A15" s="2"/>
      <c r="B15" s="6"/>
      <c r="C15" s="36">
        <f t="shared" ref="C15:C16" si="5">$C$11*N15</f>
        <v>6</v>
      </c>
      <c r="D15" s="45" t="s">
        <v>24</v>
      </c>
      <c r="E15" s="41"/>
      <c r="F15" s="38"/>
      <c r="G15" s="39">
        <f t="shared" si="4"/>
        <v>4</v>
      </c>
      <c r="H15" s="40" t="s">
        <v>25</v>
      </c>
      <c r="I15" s="41"/>
      <c r="J15" s="7"/>
      <c r="K15" s="7"/>
      <c r="L15" s="2"/>
      <c r="M15" s="42">
        <v>6.0</v>
      </c>
      <c r="N15" s="43">
        <f t="shared" si="1"/>
        <v>0.3333333333</v>
      </c>
      <c r="P15" s="44">
        <v>4.0</v>
      </c>
      <c r="Q15" s="43">
        <f t="shared" si="2"/>
        <v>0.5714285714</v>
      </c>
      <c r="S15" s="42">
        <v>1.0</v>
      </c>
      <c r="T15" s="43">
        <f t="shared" si="3"/>
        <v>0.01851851852</v>
      </c>
    </row>
    <row r="16">
      <c r="A16" s="2"/>
      <c r="B16" s="6"/>
      <c r="C16" s="36">
        <f t="shared" si="5"/>
        <v>1</v>
      </c>
      <c r="D16" s="37" t="s">
        <v>26</v>
      </c>
      <c r="E16" s="7"/>
      <c r="F16" s="46"/>
      <c r="G16" s="39">
        <f t="shared" si="4"/>
        <v>10</v>
      </c>
      <c r="H16" s="40" t="s">
        <v>24</v>
      </c>
      <c r="I16" s="7"/>
      <c r="J16" s="7"/>
      <c r="K16" s="7"/>
      <c r="L16" s="2"/>
      <c r="M16" s="42">
        <v>1.0</v>
      </c>
      <c r="N16" s="43">
        <f t="shared" si="1"/>
        <v>0.05555555556</v>
      </c>
      <c r="P16" s="44">
        <v>10.0</v>
      </c>
      <c r="Q16" s="43">
        <f t="shared" si="2"/>
        <v>1.428571429</v>
      </c>
      <c r="S16" s="42">
        <v>1.0</v>
      </c>
      <c r="T16" s="43">
        <f t="shared" si="3"/>
        <v>0.01851851852</v>
      </c>
    </row>
    <row r="17">
      <c r="A17" s="2"/>
      <c r="B17" s="6"/>
      <c r="C17" s="36">
        <f>round($C$11*N17,0)</f>
        <v>2</v>
      </c>
      <c r="D17" s="37" t="s">
        <v>27</v>
      </c>
      <c r="E17" s="7"/>
      <c r="F17" s="38"/>
      <c r="G17" s="39">
        <f t="shared" si="4"/>
        <v>18</v>
      </c>
      <c r="H17" s="40" t="s">
        <v>28</v>
      </c>
      <c r="I17" s="41"/>
      <c r="J17" s="7"/>
      <c r="K17" s="7"/>
      <c r="L17" s="2"/>
      <c r="M17" s="42">
        <v>2.0</v>
      </c>
      <c r="N17" s="43">
        <f t="shared" si="1"/>
        <v>0.1111111111</v>
      </c>
      <c r="P17" s="44">
        <v>18.0</v>
      </c>
      <c r="Q17" s="43">
        <f t="shared" si="2"/>
        <v>2.571428571</v>
      </c>
      <c r="S17" s="47"/>
      <c r="T17" s="30"/>
    </row>
    <row r="18">
      <c r="A18" s="2"/>
      <c r="B18" s="6"/>
      <c r="C18" s="36">
        <f>$C$11*N18</f>
        <v>1</v>
      </c>
      <c r="D18" s="37" t="s">
        <v>29</v>
      </c>
      <c r="E18" s="7"/>
      <c r="F18" s="38"/>
      <c r="G18" s="39">
        <f t="shared" ref="G18:G23" si="6">$G$11*Q18</f>
        <v>2</v>
      </c>
      <c r="H18" s="40" t="s">
        <v>30</v>
      </c>
      <c r="I18" s="41"/>
      <c r="J18" s="48" t="s">
        <v>31</v>
      </c>
      <c r="K18" s="33"/>
      <c r="L18" s="2"/>
      <c r="M18" s="42">
        <v>1.0</v>
      </c>
      <c r="N18" s="43">
        <f t="shared" si="1"/>
        <v>0.05555555556</v>
      </c>
      <c r="P18" s="44">
        <v>2.0</v>
      </c>
      <c r="Q18" s="43">
        <f t="shared" si="2"/>
        <v>0.2857142857</v>
      </c>
      <c r="S18" s="29">
        <v>18.0</v>
      </c>
      <c r="T18" s="30"/>
    </row>
    <row r="19">
      <c r="A19" s="2"/>
      <c r="B19" s="49"/>
      <c r="C19" s="41"/>
      <c r="D19" s="50"/>
      <c r="E19" s="50"/>
      <c r="F19" s="46"/>
      <c r="G19" s="39">
        <f t="shared" si="6"/>
        <v>2</v>
      </c>
      <c r="H19" s="40" t="s">
        <v>32</v>
      </c>
      <c r="I19" s="50"/>
      <c r="J19" s="51">
        <f t="shared" ref="J19:J22" si="7">$C$37*T13</f>
        <v>5.5</v>
      </c>
      <c r="K19" s="52" t="s">
        <v>33</v>
      </c>
      <c r="L19" s="17"/>
      <c r="M19" s="53"/>
      <c r="N19" s="30"/>
      <c r="P19" s="44">
        <v>2.0</v>
      </c>
      <c r="Q19" s="43">
        <f t="shared" si="2"/>
        <v>0.2857142857</v>
      </c>
      <c r="S19" s="54">
        <f t="shared" ref="S19:S20" si="8">1/3</f>
        <v>0.3333333333</v>
      </c>
      <c r="T19" s="43">
        <f t="shared" ref="T19:T21" si="9">S19/$S$18</f>
        <v>0.01851851852</v>
      </c>
    </row>
    <row r="20">
      <c r="A20" s="2"/>
      <c r="B20" s="22" t="s">
        <v>10</v>
      </c>
      <c r="C20" s="23">
        <v>18.0</v>
      </c>
      <c r="D20" s="24" t="s">
        <v>34</v>
      </c>
      <c r="E20" s="7"/>
      <c r="F20" s="46"/>
      <c r="G20" s="39">
        <f t="shared" si="6"/>
        <v>2</v>
      </c>
      <c r="H20" s="40" t="s">
        <v>35</v>
      </c>
      <c r="I20" s="7"/>
      <c r="J20" s="51">
        <f t="shared" si="7"/>
        <v>1.5</v>
      </c>
      <c r="K20" s="52" t="s">
        <v>36</v>
      </c>
      <c r="L20" s="2"/>
      <c r="M20" s="29">
        <v>18.0</v>
      </c>
      <c r="N20" s="30"/>
      <c r="P20" s="44">
        <v>2.0</v>
      </c>
      <c r="Q20" s="43">
        <f t="shared" si="2"/>
        <v>0.2857142857</v>
      </c>
      <c r="S20" s="54">
        <f t="shared" si="8"/>
        <v>0.3333333333</v>
      </c>
      <c r="T20" s="43">
        <f t="shared" si="9"/>
        <v>0.01851851852</v>
      </c>
    </row>
    <row r="21">
      <c r="A21" s="2"/>
      <c r="B21" s="55" t="s">
        <v>37</v>
      </c>
      <c r="C21" s="33"/>
      <c r="D21" s="33"/>
      <c r="E21" s="7"/>
      <c r="F21" s="38"/>
      <c r="G21" s="39">
        <f t="shared" si="6"/>
        <v>1.25</v>
      </c>
      <c r="H21" s="40" t="s">
        <v>38</v>
      </c>
      <c r="I21" s="7"/>
      <c r="J21" s="51">
        <f t="shared" si="7"/>
        <v>1</v>
      </c>
      <c r="K21" s="52" t="s">
        <v>39</v>
      </c>
      <c r="L21" s="2"/>
      <c r="M21" s="35" t="s">
        <v>16</v>
      </c>
      <c r="N21" s="35" t="s">
        <v>40</v>
      </c>
      <c r="P21" s="42">
        <v>1.25</v>
      </c>
      <c r="Q21" s="43">
        <f t="shared" si="2"/>
        <v>0.1785714286</v>
      </c>
      <c r="S21" s="42">
        <v>0.25</v>
      </c>
      <c r="T21" s="43">
        <f t="shared" si="9"/>
        <v>0.01388888889</v>
      </c>
    </row>
    <row r="22">
      <c r="A22" s="2"/>
      <c r="B22" s="6"/>
      <c r="C22" s="36">
        <f>$C$20*N22</f>
        <v>3</v>
      </c>
      <c r="D22" s="37" t="s">
        <v>41</v>
      </c>
      <c r="E22" s="7"/>
      <c r="F22" s="38"/>
      <c r="G22" s="39">
        <f t="shared" si="6"/>
        <v>1.25</v>
      </c>
      <c r="H22" s="40" t="s">
        <v>42</v>
      </c>
      <c r="I22" s="7"/>
      <c r="J22" s="51">
        <f t="shared" si="7"/>
        <v>1</v>
      </c>
      <c r="K22" s="52" t="s">
        <v>43</v>
      </c>
      <c r="L22" s="2"/>
      <c r="M22" s="44">
        <v>3.0</v>
      </c>
      <c r="N22" s="43">
        <f t="shared" ref="N22:N27" si="10">M22/$M$20</f>
        <v>0.1666666667</v>
      </c>
      <c r="P22" s="42">
        <v>1.25</v>
      </c>
      <c r="Q22" s="43">
        <f t="shared" si="2"/>
        <v>0.1785714286</v>
      </c>
      <c r="S22" s="47"/>
      <c r="T22" s="30"/>
    </row>
    <row r="23">
      <c r="A23" s="2"/>
      <c r="B23" s="6"/>
      <c r="C23" s="36">
        <f>if($C$20*N23=(1/6),1/4,$C$20*N23)</f>
        <v>0.5</v>
      </c>
      <c r="D23" s="37" t="s">
        <v>22</v>
      </c>
      <c r="E23" s="7"/>
      <c r="F23" s="38"/>
      <c r="G23" s="39">
        <f t="shared" si="6"/>
        <v>2</v>
      </c>
      <c r="H23" s="40" t="s">
        <v>44</v>
      </c>
      <c r="I23" s="7"/>
      <c r="J23" s="7"/>
      <c r="K23" s="7"/>
      <c r="L23" s="2"/>
      <c r="M23" s="42">
        <v>0.5</v>
      </c>
      <c r="N23" s="43">
        <f t="shared" si="10"/>
        <v>0.02777777778</v>
      </c>
      <c r="P23" s="44">
        <v>2.0</v>
      </c>
      <c r="Q23" s="43">
        <f t="shared" si="2"/>
        <v>0.2857142857</v>
      </c>
      <c r="S23" s="31">
        <v>18.0</v>
      </c>
      <c r="T23" s="30"/>
    </row>
    <row r="24">
      <c r="A24" s="2"/>
      <c r="B24" s="6"/>
      <c r="C24" s="36">
        <f t="shared" ref="C24:C25" si="11">$C$20*N24</f>
        <v>6</v>
      </c>
      <c r="D24" s="37" t="s">
        <v>24</v>
      </c>
      <c r="E24" s="7"/>
      <c r="F24" s="49"/>
      <c r="G24" s="41"/>
      <c r="H24" s="7"/>
      <c r="I24" s="7"/>
      <c r="J24" s="48" t="s">
        <v>45</v>
      </c>
      <c r="K24" s="33"/>
      <c r="L24" s="2"/>
      <c r="M24" s="44">
        <v>6.0</v>
      </c>
      <c r="N24" s="43">
        <f t="shared" si="10"/>
        <v>0.3333333333</v>
      </c>
      <c r="S24" s="54">
        <f t="shared" ref="S24:S25" si="12">1/3</f>
        <v>0.3333333333</v>
      </c>
      <c r="T24" s="43">
        <f t="shared" ref="T24:T26" si="13">S24/$S$23</f>
        <v>0.01851851852</v>
      </c>
    </row>
    <row r="25">
      <c r="A25" s="2"/>
      <c r="B25" s="6"/>
      <c r="C25" s="36">
        <f t="shared" si="11"/>
        <v>1</v>
      </c>
      <c r="D25" s="56" t="s">
        <v>26</v>
      </c>
      <c r="E25" s="41"/>
      <c r="F25" s="57" t="s">
        <v>12</v>
      </c>
      <c r="G25" s="58">
        <f>C29*Q25</f>
        <v>4</v>
      </c>
      <c r="H25" s="59" t="s">
        <v>46</v>
      </c>
      <c r="I25" s="7"/>
      <c r="J25" s="51">
        <f>C11/C37</f>
        <v>0.3333333333</v>
      </c>
      <c r="K25" s="52" t="s">
        <v>47</v>
      </c>
      <c r="L25" s="2"/>
      <c r="M25" s="44">
        <v>1.0</v>
      </c>
      <c r="N25" s="43">
        <f t="shared" si="10"/>
        <v>0.05555555556</v>
      </c>
      <c r="P25" s="31">
        <v>4.0</v>
      </c>
      <c r="Q25" s="31">
        <f>P25/M29</f>
        <v>0.2222222222</v>
      </c>
      <c r="S25" s="54">
        <f t="shared" si="12"/>
        <v>0.3333333333</v>
      </c>
      <c r="T25" s="43">
        <f t="shared" si="13"/>
        <v>0.01851851852</v>
      </c>
    </row>
    <row r="26">
      <c r="A26" s="2"/>
      <c r="B26" s="6"/>
      <c r="C26" s="36">
        <f>round($C$20*N26,0)</f>
        <v>2</v>
      </c>
      <c r="D26" s="37" t="s">
        <v>27</v>
      </c>
      <c r="E26" s="7"/>
      <c r="F26" s="34" t="s">
        <v>48</v>
      </c>
      <c r="G26" s="33"/>
      <c r="H26" s="33"/>
      <c r="I26" s="7"/>
      <c r="J26" s="51">
        <f t="shared" ref="J26:J27" si="14">$C$11*T20</f>
        <v>0.3333333333</v>
      </c>
      <c r="K26" s="52" t="s">
        <v>49</v>
      </c>
      <c r="L26" s="2"/>
      <c r="M26" s="44">
        <v>2.0</v>
      </c>
      <c r="N26" s="43">
        <f t="shared" si="10"/>
        <v>0.1111111111</v>
      </c>
      <c r="P26" s="35" t="s">
        <v>16</v>
      </c>
      <c r="Q26" s="35" t="s">
        <v>50</v>
      </c>
      <c r="S26" s="60">
        <f>1/4</f>
        <v>0.25</v>
      </c>
      <c r="T26" s="43">
        <f t="shared" si="13"/>
        <v>0.01388888889</v>
      </c>
    </row>
    <row r="27">
      <c r="A27" s="2"/>
      <c r="B27" s="6"/>
      <c r="C27" s="36">
        <f>$C$20*N27</f>
        <v>1</v>
      </c>
      <c r="D27" s="37" t="s">
        <v>29</v>
      </c>
      <c r="E27" s="7"/>
      <c r="F27" s="61"/>
      <c r="G27" s="62">
        <f t="shared" ref="G27:G28" si="15">round($G$25*Q27,0)</f>
        <v>5</v>
      </c>
      <c r="H27" s="63" t="s">
        <v>51</v>
      </c>
      <c r="I27" s="7"/>
      <c r="J27" s="51">
        <f t="shared" si="14"/>
        <v>0.25</v>
      </c>
      <c r="K27" s="52" t="s">
        <v>52</v>
      </c>
      <c r="L27" s="2"/>
      <c r="M27" s="44">
        <v>1.0</v>
      </c>
      <c r="N27" s="43">
        <f t="shared" si="10"/>
        <v>0.05555555556</v>
      </c>
      <c r="P27" s="44">
        <v>5.0</v>
      </c>
      <c r="Q27" s="43">
        <f t="shared" ref="Q27:Q37" si="16">P27/$P$25</f>
        <v>1.25</v>
      </c>
      <c r="S27" s="47"/>
      <c r="T27" s="30"/>
    </row>
    <row r="28">
      <c r="A28" s="2"/>
      <c r="B28" s="49"/>
      <c r="C28" s="64"/>
      <c r="D28" s="7"/>
      <c r="E28" s="7"/>
      <c r="F28" s="61"/>
      <c r="G28" s="62">
        <f t="shared" si="15"/>
        <v>2</v>
      </c>
      <c r="H28" s="63" t="s">
        <v>53</v>
      </c>
      <c r="I28" s="7"/>
      <c r="J28" s="7"/>
      <c r="K28" s="7"/>
      <c r="L28" s="2"/>
      <c r="M28" s="65"/>
      <c r="N28" s="30"/>
      <c r="P28" s="44">
        <v>2.0</v>
      </c>
      <c r="Q28" s="43">
        <f t="shared" si="16"/>
        <v>0.5</v>
      </c>
      <c r="S28" s="31">
        <v>18.0</v>
      </c>
      <c r="T28" s="30"/>
    </row>
    <row r="29">
      <c r="A29" s="2"/>
      <c r="B29" s="22" t="s">
        <v>10</v>
      </c>
      <c r="C29" s="23">
        <v>18.0</v>
      </c>
      <c r="D29" s="66" t="s">
        <v>54</v>
      </c>
      <c r="E29" s="41"/>
      <c r="F29" s="61"/>
      <c r="G29" s="62">
        <f>$G$25*Q29</f>
        <v>1</v>
      </c>
      <c r="H29" s="63" t="s">
        <v>55</v>
      </c>
      <c r="I29" s="7"/>
      <c r="J29" s="48" t="s">
        <v>56</v>
      </c>
      <c r="K29" s="33"/>
      <c r="L29" s="2"/>
      <c r="M29" s="29">
        <v>18.0</v>
      </c>
      <c r="N29" s="30"/>
      <c r="P29" s="44">
        <v>1.0</v>
      </c>
      <c r="Q29" s="43">
        <f t="shared" si="16"/>
        <v>0.25</v>
      </c>
      <c r="S29" s="54">
        <f t="shared" ref="S29:S30" si="17">1/3</f>
        <v>0.3333333333</v>
      </c>
      <c r="T29" s="43">
        <f t="shared" ref="T29:T31" si="18">S29/$S$28</f>
        <v>0.01851851852</v>
      </c>
    </row>
    <row r="30">
      <c r="A30" s="2"/>
      <c r="B30" s="67" t="s">
        <v>57</v>
      </c>
      <c r="C30" s="33"/>
      <c r="D30" s="33"/>
      <c r="E30" s="7"/>
      <c r="F30" s="61"/>
      <c r="G30" s="62">
        <f t="shared" ref="G30:G31" si="19">round($G$25*Q30,0)</f>
        <v>5</v>
      </c>
      <c r="H30" s="63" t="s">
        <v>58</v>
      </c>
      <c r="I30" s="7"/>
      <c r="J30" s="51">
        <f>C20/C37</f>
        <v>0.3333333333</v>
      </c>
      <c r="K30" s="52" t="s">
        <v>47</v>
      </c>
      <c r="L30" s="2"/>
      <c r="M30" s="35" t="s">
        <v>16</v>
      </c>
      <c r="N30" s="35" t="s">
        <v>17</v>
      </c>
      <c r="P30" s="44">
        <v>5.0</v>
      </c>
      <c r="Q30" s="43">
        <f t="shared" si="16"/>
        <v>1.25</v>
      </c>
      <c r="S30" s="54">
        <f t="shared" si="17"/>
        <v>0.3333333333</v>
      </c>
      <c r="T30" s="43">
        <f t="shared" si="18"/>
        <v>0.01851851852</v>
      </c>
    </row>
    <row r="31">
      <c r="A31" s="2"/>
      <c r="B31" s="6"/>
      <c r="C31" s="36">
        <f t="shared" ref="C31:C33" si="20">$C$29*N31</f>
        <v>4</v>
      </c>
      <c r="D31" s="37" t="s">
        <v>59</v>
      </c>
      <c r="E31" s="7"/>
      <c r="F31" s="61"/>
      <c r="G31" s="62">
        <f t="shared" si="19"/>
        <v>8</v>
      </c>
      <c r="H31" s="63" t="s">
        <v>28</v>
      </c>
      <c r="I31" s="7"/>
      <c r="J31" s="51">
        <f t="shared" ref="J31:J32" si="21">$C$20*T25</f>
        <v>0.3333333333</v>
      </c>
      <c r="K31" s="52" t="s">
        <v>49</v>
      </c>
      <c r="L31" s="2"/>
      <c r="M31" s="44">
        <v>4.0</v>
      </c>
      <c r="N31" s="43">
        <f t="shared" ref="N31:N35" si="22">M31/$M$29</f>
        <v>0.2222222222</v>
      </c>
      <c r="P31" s="44">
        <v>8.0</v>
      </c>
      <c r="Q31" s="43">
        <f t="shared" si="16"/>
        <v>2</v>
      </c>
      <c r="S31" s="60">
        <f>1/4</f>
        <v>0.25</v>
      </c>
      <c r="T31" s="43">
        <f t="shared" si="18"/>
        <v>0.01388888889</v>
      </c>
    </row>
    <row r="32">
      <c r="A32" s="2"/>
      <c r="B32" s="6"/>
      <c r="C32" s="36">
        <f t="shared" si="20"/>
        <v>1</v>
      </c>
      <c r="D32" s="37" t="s">
        <v>29</v>
      </c>
      <c r="E32" s="7"/>
      <c r="F32" s="61"/>
      <c r="G32" s="62">
        <f t="shared" ref="G32:G37" si="23">$G$25*Q32</f>
        <v>0.5</v>
      </c>
      <c r="H32" s="63" t="s">
        <v>60</v>
      </c>
      <c r="I32" s="7"/>
      <c r="J32" s="51">
        <f t="shared" si="21"/>
        <v>0.25</v>
      </c>
      <c r="K32" s="52" t="s">
        <v>61</v>
      </c>
      <c r="L32" s="2"/>
      <c r="M32" s="44">
        <v>1.0</v>
      </c>
      <c r="N32" s="43">
        <f t="shared" si="22"/>
        <v>0.05555555556</v>
      </c>
      <c r="P32" s="42">
        <v>0.5</v>
      </c>
      <c r="Q32" s="43">
        <f t="shared" si="16"/>
        <v>0.125</v>
      </c>
    </row>
    <row r="33">
      <c r="A33" s="2"/>
      <c r="B33" s="6"/>
      <c r="C33" s="36">
        <f t="shared" si="20"/>
        <v>1</v>
      </c>
      <c r="D33" s="37" t="s">
        <v>62</v>
      </c>
      <c r="E33" s="7"/>
      <c r="F33" s="61"/>
      <c r="G33" s="62">
        <f t="shared" si="23"/>
        <v>1.25</v>
      </c>
      <c r="H33" s="63" t="s">
        <v>63</v>
      </c>
      <c r="I33" s="7"/>
      <c r="J33" s="7"/>
      <c r="K33" s="7"/>
      <c r="L33" s="2"/>
      <c r="M33" s="44">
        <v>1.0</v>
      </c>
      <c r="N33" s="43">
        <f t="shared" si="22"/>
        <v>0.05555555556</v>
      </c>
      <c r="P33" s="42">
        <v>1.25</v>
      </c>
      <c r="Q33" s="43">
        <f t="shared" si="16"/>
        <v>0.3125</v>
      </c>
    </row>
    <row r="34">
      <c r="A34" s="2"/>
      <c r="B34" s="6"/>
      <c r="C34" s="36">
        <f>round($C$29*N34,0)</f>
        <v>2</v>
      </c>
      <c r="D34" s="37" t="s">
        <v>27</v>
      </c>
      <c r="E34" s="7"/>
      <c r="F34" s="61"/>
      <c r="G34" s="62">
        <f t="shared" si="23"/>
        <v>1</v>
      </c>
      <c r="H34" s="63" t="s">
        <v>35</v>
      </c>
      <c r="I34" s="7"/>
      <c r="J34" s="48" t="s">
        <v>64</v>
      </c>
      <c r="K34" s="33"/>
      <c r="L34" s="2"/>
      <c r="M34" s="44">
        <v>2.0</v>
      </c>
      <c r="N34" s="43">
        <f t="shared" si="22"/>
        <v>0.1111111111</v>
      </c>
      <c r="P34" s="44">
        <v>1.0</v>
      </c>
      <c r="Q34" s="43">
        <f t="shared" si="16"/>
        <v>0.25</v>
      </c>
    </row>
    <row r="35">
      <c r="A35" s="2"/>
      <c r="B35" s="6"/>
      <c r="C35" s="36">
        <f>$C$29*N35</f>
        <v>3</v>
      </c>
      <c r="D35" s="37" t="s">
        <v>65</v>
      </c>
      <c r="E35" s="7"/>
      <c r="F35" s="61"/>
      <c r="G35" s="62">
        <f t="shared" si="23"/>
        <v>1</v>
      </c>
      <c r="H35" s="63" t="s">
        <v>32</v>
      </c>
      <c r="I35" s="7"/>
      <c r="J35" s="51">
        <f>C29/C37</f>
        <v>0.3333333333</v>
      </c>
      <c r="K35" s="52" t="s">
        <v>47</v>
      </c>
      <c r="L35" s="2"/>
      <c r="M35" s="44">
        <v>3.0</v>
      </c>
      <c r="N35" s="43">
        <f t="shared" si="22"/>
        <v>0.1666666667</v>
      </c>
      <c r="P35" s="44">
        <v>1.0</v>
      </c>
      <c r="Q35" s="43">
        <f t="shared" si="16"/>
        <v>0.25</v>
      </c>
    </row>
    <row r="36">
      <c r="A36" s="2"/>
      <c r="B36" s="49"/>
      <c r="C36" s="41"/>
      <c r="D36" s="7"/>
      <c r="E36" s="7"/>
      <c r="F36" s="61"/>
      <c r="G36" s="62">
        <f t="shared" si="23"/>
        <v>1</v>
      </c>
      <c r="H36" s="63" t="s">
        <v>66</v>
      </c>
      <c r="I36" s="7"/>
      <c r="J36" s="51">
        <f t="shared" ref="J36:J37" si="24">$C$29*T30</f>
        <v>0.3333333333</v>
      </c>
      <c r="K36" s="52" t="s">
        <v>67</v>
      </c>
      <c r="L36" s="2"/>
      <c r="M36" s="47"/>
      <c r="N36" s="30"/>
      <c r="P36" s="44">
        <v>1.0</v>
      </c>
      <c r="Q36" s="43">
        <f t="shared" si="16"/>
        <v>0.25</v>
      </c>
    </row>
    <row r="37">
      <c r="A37" s="2"/>
      <c r="B37" s="68" t="s">
        <v>68</v>
      </c>
      <c r="C37" s="69">
        <f>C29+C20+C11</f>
        <v>54</v>
      </c>
      <c r="D37" s="70" t="s">
        <v>69</v>
      </c>
      <c r="E37" s="7"/>
      <c r="F37" s="61"/>
      <c r="G37" s="62">
        <f t="shared" si="23"/>
        <v>1</v>
      </c>
      <c r="H37" s="63" t="s">
        <v>44</v>
      </c>
      <c r="I37" s="7"/>
      <c r="J37" s="51">
        <f t="shared" si="24"/>
        <v>0.25</v>
      </c>
      <c r="K37" s="52" t="s">
        <v>70</v>
      </c>
      <c r="L37" s="2"/>
      <c r="M37" s="30"/>
      <c r="N37" s="30"/>
      <c r="P37" s="44">
        <v>1.0</v>
      </c>
      <c r="Q37" s="43">
        <f t="shared" si="16"/>
        <v>0.25</v>
      </c>
    </row>
    <row r="38">
      <c r="A38" s="2"/>
      <c r="B38" s="3"/>
      <c r="C38" s="2"/>
      <c r="D38" s="2"/>
      <c r="E38" s="2"/>
      <c r="F38" s="3"/>
      <c r="G38" s="2"/>
      <c r="H38" s="2"/>
      <c r="I38" s="2"/>
      <c r="J38" s="2"/>
      <c r="K38" s="2"/>
      <c r="L38" s="2"/>
      <c r="M38" s="30"/>
      <c r="N38" s="30"/>
      <c r="P38" s="47"/>
      <c r="Q38" s="30"/>
    </row>
    <row r="39">
      <c r="A39" s="2"/>
      <c r="B39" s="2"/>
      <c r="C39" s="2"/>
      <c r="D39" s="2"/>
      <c r="E39" s="2"/>
      <c r="F39" s="3"/>
      <c r="G39" s="2"/>
      <c r="H39" s="2"/>
      <c r="I39" s="2"/>
      <c r="J39" s="2"/>
      <c r="K39" s="2"/>
      <c r="L39" s="2"/>
    </row>
    <row r="40">
      <c r="A40" s="2"/>
      <c r="B40" s="2"/>
      <c r="C40" s="2"/>
      <c r="D40" s="2"/>
      <c r="E40" s="2"/>
      <c r="F40" s="3"/>
      <c r="G40" s="2"/>
      <c r="H40" s="2"/>
      <c r="I40" s="2"/>
      <c r="J40" s="2"/>
      <c r="K40" s="2"/>
      <c r="L40" s="2"/>
    </row>
    <row r="41">
      <c r="A41" s="2"/>
      <c r="B41" s="2"/>
      <c r="C41" s="2"/>
      <c r="D41" s="2"/>
      <c r="E41" s="2"/>
      <c r="F41" s="3"/>
      <c r="G41" s="2"/>
      <c r="H41" s="2"/>
      <c r="I41" s="2"/>
      <c r="J41" s="2"/>
      <c r="K41" s="2"/>
      <c r="L41" s="2"/>
    </row>
    <row r="42">
      <c r="A42" s="2"/>
      <c r="B42" s="2"/>
      <c r="C42" s="2"/>
      <c r="D42" s="2"/>
      <c r="E42" s="2"/>
      <c r="F42" s="3"/>
      <c r="G42" s="2"/>
      <c r="H42" s="2"/>
      <c r="I42" s="2"/>
      <c r="J42" s="2"/>
      <c r="K42" s="2"/>
      <c r="L42" s="2"/>
    </row>
    <row r="43">
      <c r="A43" s="2"/>
      <c r="B43" s="2"/>
      <c r="C43" s="2"/>
      <c r="D43" s="2"/>
      <c r="E43" s="2"/>
      <c r="F43" s="2"/>
      <c r="G43" s="2"/>
      <c r="H43" s="2"/>
      <c r="I43" s="2"/>
      <c r="J43" s="2"/>
      <c r="K43" s="2"/>
      <c r="L43" s="2"/>
    </row>
    <row r="44">
      <c r="A44" s="2"/>
      <c r="B44" s="2"/>
      <c r="C44" s="2"/>
      <c r="D44" s="2"/>
      <c r="E44" s="2"/>
      <c r="F44" s="2"/>
      <c r="G44" s="2"/>
      <c r="H44" s="2"/>
      <c r="I44" s="2"/>
      <c r="J44" s="2"/>
      <c r="K44" s="2"/>
      <c r="L44" s="2"/>
    </row>
    <row r="45">
      <c r="A45" s="2"/>
      <c r="B45" s="2"/>
      <c r="C45" s="2"/>
      <c r="D45" s="2"/>
      <c r="E45" s="2"/>
      <c r="F45" s="2"/>
      <c r="G45" s="2"/>
      <c r="H45" s="2"/>
      <c r="I45" s="2"/>
      <c r="J45" s="2"/>
      <c r="K45" s="2"/>
      <c r="L45" s="2"/>
    </row>
    <row r="46">
      <c r="A46" s="2"/>
      <c r="B46" s="2"/>
      <c r="C46" s="2"/>
      <c r="D46" s="2"/>
      <c r="E46" s="2"/>
      <c r="F46" s="2"/>
      <c r="G46" s="2"/>
      <c r="H46" s="2"/>
      <c r="I46" s="2"/>
      <c r="J46" s="2"/>
      <c r="K46" s="2"/>
      <c r="L46" s="2"/>
    </row>
    <row r="47">
      <c r="A47" s="2"/>
      <c r="B47" s="2"/>
      <c r="C47" s="2"/>
      <c r="D47" s="2"/>
      <c r="E47" s="2"/>
      <c r="F47" s="2"/>
      <c r="G47" s="2"/>
      <c r="H47" s="2"/>
      <c r="I47" s="2"/>
      <c r="J47" s="2"/>
      <c r="K47" s="2"/>
      <c r="L47" s="2"/>
    </row>
    <row r="48">
      <c r="A48" s="2"/>
      <c r="B48" s="2"/>
      <c r="C48" s="2"/>
      <c r="D48" s="2"/>
      <c r="E48" s="2"/>
      <c r="F48" s="2"/>
      <c r="G48" s="2"/>
      <c r="H48" s="2"/>
      <c r="I48" s="2"/>
      <c r="J48" s="2"/>
      <c r="K48" s="2"/>
      <c r="L48" s="2"/>
    </row>
    <row r="49">
      <c r="A49" s="2"/>
      <c r="B49" s="2"/>
      <c r="C49" s="2"/>
      <c r="D49" s="2"/>
      <c r="E49" s="2"/>
      <c r="F49" s="2"/>
      <c r="G49" s="2"/>
      <c r="H49" s="2"/>
      <c r="I49" s="2"/>
      <c r="J49" s="2"/>
      <c r="K49" s="2"/>
      <c r="L49" s="2"/>
    </row>
    <row r="50">
      <c r="A50" s="2"/>
      <c r="B50" s="2"/>
      <c r="C50" s="2"/>
      <c r="D50" s="2"/>
      <c r="E50" s="2"/>
      <c r="F50" s="2"/>
      <c r="G50" s="2"/>
      <c r="H50" s="2"/>
      <c r="I50" s="2"/>
      <c r="J50" s="2"/>
      <c r="K50" s="2"/>
      <c r="L50" s="2"/>
    </row>
    <row r="51">
      <c r="A51" s="2"/>
      <c r="B51" s="2"/>
      <c r="C51" s="2"/>
      <c r="D51" s="2"/>
      <c r="E51" s="2"/>
      <c r="F51" s="2"/>
      <c r="G51" s="2"/>
      <c r="H51" s="2"/>
      <c r="I51" s="2"/>
      <c r="J51" s="2"/>
      <c r="K51" s="2"/>
      <c r="L51" s="2"/>
    </row>
    <row r="52">
      <c r="A52" s="2"/>
      <c r="B52" s="2"/>
      <c r="C52" s="2"/>
      <c r="D52" s="2"/>
      <c r="E52" s="2"/>
      <c r="F52" s="2"/>
      <c r="G52" s="2"/>
      <c r="H52" s="2"/>
      <c r="I52" s="2"/>
      <c r="J52" s="2"/>
      <c r="K52" s="2"/>
      <c r="L52" s="2"/>
    </row>
    <row r="53">
      <c r="A53" s="2"/>
      <c r="B53" s="2"/>
      <c r="C53" s="2"/>
      <c r="D53" s="2"/>
      <c r="E53" s="2"/>
      <c r="F53" s="2"/>
      <c r="G53" s="2"/>
      <c r="H53" s="2"/>
      <c r="I53" s="2"/>
      <c r="J53" s="2"/>
      <c r="K53" s="2"/>
      <c r="L53" s="2"/>
    </row>
    <row r="54">
      <c r="A54" s="2"/>
      <c r="B54" s="2"/>
      <c r="C54" s="2"/>
      <c r="D54" s="2"/>
      <c r="E54" s="2"/>
      <c r="F54" s="2"/>
      <c r="G54" s="2"/>
      <c r="H54" s="2"/>
      <c r="I54" s="2"/>
      <c r="J54" s="2"/>
      <c r="K54" s="2"/>
      <c r="L54" s="2"/>
    </row>
    <row r="55">
      <c r="A55" s="2"/>
      <c r="B55" s="2"/>
      <c r="C55" s="2"/>
      <c r="D55" s="2"/>
      <c r="E55" s="2"/>
      <c r="F55" s="2"/>
      <c r="G55" s="2"/>
      <c r="H55" s="2"/>
      <c r="I55" s="2"/>
      <c r="J55" s="2"/>
      <c r="K55" s="2"/>
      <c r="L55" s="2"/>
    </row>
    <row r="56">
      <c r="A56" s="2"/>
      <c r="B56" s="2"/>
      <c r="C56" s="2"/>
      <c r="D56" s="2"/>
      <c r="E56" s="2"/>
      <c r="F56" s="3"/>
      <c r="G56" s="2"/>
      <c r="H56" s="2"/>
      <c r="I56" s="2"/>
      <c r="J56" s="2"/>
      <c r="K56" s="2"/>
      <c r="L56" s="2"/>
    </row>
    <row r="57">
      <c r="A57" s="2"/>
      <c r="B57" s="2"/>
      <c r="C57" s="2"/>
      <c r="D57" s="2"/>
      <c r="E57" s="2"/>
      <c r="F57" s="3"/>
      <c r="G57" s="2"/>
      <c r="H57" s="2"/>
      <c r="I57" s="2"/>
      <c r="J57" s="2"/>
      <c r="K57" s="2"/>
      <c r="L57" s="2"/>
    </row>
    <row r="58">
      <c r="A58" s="2"/>
      <c r="B58" s="2"/>
      <c r="C58" s="2"/>
      <c r="D58" s="2"/>
      <c r="E58" s="2"/>
      <c r="F58" s="3"/>
      <c r="G58" s="2"/>
      <c r="H58" s="2"/>
      <c r="I58" s="2"/>
      <c r="J58" s="2"/>
      <c r="K58" s="2"/>
      <c r="L58" s="2"/>
    </row>
    <row r="59">
      <c r="A59" s="2"/>
      <c r="B59" s="2"/>
      <c r="C59" s="2"/>
      <c r="D59" s="2"/>
      <c r="E59" s="2"/>
      <c r="F59" s="3"/>
      <c r="G59" s="2"/>
      <c r="H59" s="2"/>
      <c r="I59" s="2"/>
      <c r="J59" s="2"/>
      <c r="K59" s="2"/>
      <c r="L59" s="2"/>
    </row>
    <row r="60">
      <c r="A60" s="2"/>
      <c r="B60" s="2"/>
      <c r="C60" s="2"/>
      <c r="D60" s="2"/>
      <c r="E60" s="2"/>
      <c r="F60" s="3"/>
      <c r="G60" s="2"/>
      <c r="H60" s="2"/>
      <c r="I60" s="2"/>
      <c r="J60" s="2"/>
      <c r="K60" s="2"/>
      <c r="L60" s="2"/>
    </row>
    <row r="61">
      <c r="A61" s="2"/>
      <c r="B61" s="2"/>
      <c r="C61" s="2"/>
      <c r="D61" s="2"/>
      <c r="E61" s="2"/>
      <c r="F61" s="3"/>
      <c r="G61" s="2"/>
      <c r="H61" s="2"/>
      <c r="I61" s="2"/>
      <c r="J61" s="2"/>
      <c r="K61" s="2"/>
      <c r="L61" s="2"/>
    </row>
    <row r="62">
      <c r="A62" s="2"/>
      <c r="B62" s="2"/>
      <c r="C62" s="2"/>
      <c r="D62" s="2"/>
      <c r="E62" s="2"/>
      <c r="F62" s="3"/>
      <c r="G62" s="2"/>
      <c r="H62" s="2"/>
      <c r="I62" s="2"/>
      <c r="J62" s="2"/>
      <c r="K62" s="2"/>
      <c r="L62" s="2"/>
    </row>
    <row r="63">
      <c r="A63" s="2"/>
      <c r="B63" s="2"/>
      <c r="C63" s="2"/>
      <c r="D63" s="2"/>
      <c r="E63" s="2"/>
      <c r="F63" s="3"/>
      <c r="G63" s="2"/>
      <c r="H63" s="2"/>
      <c r="I63" s="2"/>
      <c r="J63" s="2"/>
      <c r="K63" s="2"/>
      <c r="L63" s="2"/>
    </row>
    <row r="64">
      <c r="A64" s="2"/>
      <c r="B64" s="2"/>
      <c r="C64" s="2"/>
      <c r="D64" s="2"/>
      <c r="E64" s="2"/>
      <c r="F64" s="3"/>
      <c r="G64" s="2"/>
      <c r="H64" s="2"/>
      <c r="I64" s="2"/>
      <c r="J64" s="2"/>
      <c r="K64" s="2"/>
      <c r="L64" s="2"/>
    </row>
    <row r="65">
      <c r="A65" s="2"/>
      <c r="B65" s="2"/>
      <c r="C65" s="2"/>
      <c r="D65" s="2"/>
      <c r="E65" s="2"/>
      <c r="F65" s="3"/>
      <c r="G65" s="2"/>
      <c r="H65" s="2"/>
      <c r="I65" s="2"/>
      <c r="J65" s="2"/>
      <c r="K65" s="2"/>
      <c r="L65" s="2"/>
    </row>
    <row r="66">
      <c r="A66" s="2"/>
      <c r="B66" s="2"/>
      <c r="C66" s="71"/>
      <c r="D66" s="2"/>
      <c r="E66" s="2"/>
      <c r="F66" s="3"/>
      <c r="G66" s="2"/>
      <c r="H66" s="2"/>
      <c r="I66" s="2"/>
      <c r="J66" s="2"/>
      <c r="K66" s="2"/>
      <c r="L66" s="2"/>
    </row>
    <row r="67">
      <c r="A67" s="2"/>
      <c r="B67" s="2"/>
      <c r="C67" s="2"/>
      <c r="D67" s="2"/>
      <c r="E67" s="2"/>
      <c r="F67" s="3"/>
      <c r="G67" s="2"/>
      <c r="H67" s="2"/>
      <c r="I67" s="2"/>
      <c r="J67" s="2"/>
      <c r="K67" s="2"/>
      <c r="L67" s="2"/>
    </row>
    <row r="68">
      <c r="A68" s="2"/>
      <c r="B68" s="2"/>
      <c r="C68" s="2"/>
      <c r="D68" s="2"/>
      <c r="E68" s="72"/>
      <c r="F68" s="3"/>
      <c r="G68" s="2"/>
      <c r="H68" s="2"/>
      <c r="I68" s="2"/>
      <c r="J68" s="2"/>
      <c r="K68" s="2"/>
      <c r="L68" s="2"/>
    </row>
    <row r="69">
      <c r="A69" s="2"/>
      <c r="B69" s="2"/>
      <c r="C69" s="2"/>
      <c r="D69" s="2"/>
      <c r="E69" s="2"/>
      <c r="F69" s="3"/>
      <c r="G69" s="2"/>
      <c r="H69" s="2"/>
      <c r="I69" s="2"/>
      <c r="J69" s="2"/>
      <c r="K69" s="2"/>
      <c r="L69" s="2"/>
    </row>
    <row r="70">
      <c r="A70" s="2"/>
      <c r="B70" s="2"/>
      <c r="C70" s="2"/>
      <c r="D70" s="2"/>
      <c r="E70" s="2"/>
      <c r="F70" s="3"/>
      <c r="G70" s="2"/>
      <c r="H70" s="2"/>
      <c r="I70" s="2"/>
      <c r="J70" s="2"/>
      <c r="K70" s="2"/>
      <c r="L70" s="2"/>
    </row>
    <row r="71">
      <c r="A71" s="2"/>
      <c r="B71" s="2"/>
      <c r="C71" s="2"/>
      <c r="D71" s="2"/>
      <c r="E71" s="2"/>
      <c r="F71" s="3"/>
      <c r="G71" s="2"/>
      <c r="H71" s="2"/>
      <c r="I71" s="2"/>
      <c r="J71" s="2"/>
      <c r="K71" s="2"/>
      <c r="L71" s="2"/>
    </row>
    <row r="72">
      <c r="A72" s="2"/>
      <c r="B72" s="2"/>
      <c r="C72" s="2"/>
      <c r="D72" s="2"/>
      <c r="E72" s="2"/>
      <c r="F72" s="3"/>
      <c r="G72" s="2"/>
      <c r="H72" s="2"/>
      <c r="I72" s="2"/>
      <c r="J72" s="2"/>
      <c r="K72" s="2"/>
      <c r="L72" s="2"/>
    </row>
    <row r="73">
      <c r="A73" s="2"/>
      <c r="B73" s="2"/>
      <c r="C73" s="2"/>
      <c r="D73" s="2"/>
      <c r="E73" s="2"/>
      <c r="F73" s="3"/>
      <c r="G73" s="2"/>
      <c r="H73" s="2"/>
      <c r="I73" s="2"/>
      <c r="J73" s="2"/>
      <c r="K73" s="2"/>
      <c r="L73" s="2"/>
    </row>
    <row r="74">
      <c r="A74" s="2"/>
      <c r="B74" s="2"/>
      <c r="C74" s="2"/>
      <c r="D74" s="2"/>
      <c r="E74" s="2"/>
      <c r="F74" s="3"/>
      <c r="G74" s="2"/>
      <c r="H74" s="2"/>
      <c r="I74" s="2"/>
      <c r="J74" s="2"/>
      <c r="K74" s="2"/>
      <c r="L74" s="2"/>
    </row>
    <row r="75">
      <c r="A75" s="2"/>
      <c r="B75" s="2"/>
      <c r="C75" s="2"/>
      <c r="D75" s="2"/>
      <c r="E75" s="2"/>
      <c r="F75" s="3"/>
      <c r="G75" s="2"/>
      <c r="H75" s="2"/>
      <c r="I75" s="2"/>
      <c r="J75" s="2"/>
      <c r="K75" s="2"/>
      <c r="L75" s="2"/>
    </row>
    <row r="76">
      <c r="A76" s="2"/>
      <c r="B76" s="2"/>
      <c r="C76" s="2"/>
      <c r="D76" s="2"/>
      <c r="E76" s="2"/>
      <c r="F76" s="3"/>
      <c r="G76" s="2"/>
      <c r="H76" s="2"/>
      <c r="I76" s="2"/>
      <c r="J76" s="2"/>
      <c r="K76" s="2"/>
      <c r="L76" s="2"/>
    </row>
    <row r="77">
      <c r="A77" s="2"/>
      <c r="B77" s="2"/>
      <c r="C77" s="2"/>
      <c r="D77" s="2"/>
      <c r="E77" s="2"/>
      <c r="F77" s="3"/>
      <c r="G77" s="2"/>
      <c r="H77" s="2"/>
      <c r="I77" s="2"/>
      <c r="J77" s="2"/>
      <c r="K77" s="2"/>
      <c r="L77" s="2"/>
    </row>
    <row r="78">
      <c r="A78" s="2"/>
      <c r="B78" s="2"/>
      <c r="C78" s="2"/>
      <c r="D78" s="2"/>
      <c r="E78" s="2"/>
      <c r="F78" s="3"/>
      <c r="G78" s="2"/>
      <c r="H78" s="2"/>
      <c r="I78" s="2"/>
      <c r="J78" s="2"/>
      <c r="K78" s="2"/>
      <c r="L78" s="2"/>
    </row>
    <row r="79">
      <c r="A79" s="2"/>
      <c r="B79" s="2"/>
      <c r="C79" s="2"/>
      <c r="D79" s="2"/>
      <c r="E79" s="2"/>
      <c r="F79" s="3"/>
      <c r="G79" s="2"/>
      <c r="H79" s="2"/>
      <c r="I79" s="2"/>
      <c r="J79" s="2"/>
      <c r="K79" s="2"/>
      <c r="L79" s="2"/>
    </row>
    <row r="80">
      <c r="A80" s="2"/>
      <c r="B80" s="2"/>
      <c r="C80" s="2"/>
      <c r="D80" s="2"/>
      <c r="E80" s="2"/>
      <c r="F80" s="3"/>
      <c r="G80" s="2"/>
      <c r="H80" s="2"/>
      <c r="I80" s="2"/>
      <c r="J80" s="2"/>
      <c r="K80" s="2"/>
      <c r="L80" s="72"/>
    </row>
    <row r="81">
      <c r="A81" s="2"/>
      <c r="B81" s="2"/>
      <c r="C81" s="2"/>
      <c r="D81" s="2"/>
      <c r="E81" s="2"/>
      <c r="F81" s="3"/>
      <c r="G81" s="2"/>
      <c r="H81" s="2"/>
      <c r="I81" s="2"/>
      <c r="J81" s="2"/>
      <c r="K81" s="2"/>
      <c r="L81" s="2"/>
    </row>
    <row r="82">
      <c r="A82" s="2"/>
      <c r="B82" s="2"/>
      <c r="C82" s="2"/>
      <c r="D82" s="2"/>
      <c r="E82" s="2"/>
      <c r="F82" s="3"/>
      <c r="G82" s="2"/>
      <c r="H82" s="2"/>
      <c r="I82" s="2"/>
      <c r="J82" s="2"/>
      <c r="K82" s="2"/>
      <c r="L82" s="2"/>
    </row>
    <row r="83">
      <c r="A83" s="2"/>
      <c r="B83" s="2"/>
      <c r="C83" s="2"/>
      <c r="D83" s="2"/>
      <c r="E83" s="2"/>
      <c r="F83" s="3"/>
      <c r="G83" s="2"/>
      <c r="H83" s="2"/>
      <c r="I83" s="2"/>
      <c r="J83" s="2"/>
      <c r="K83" s="2"/>
      <c r="L83" s="2"/>
    </row>
    <row r="84">
      <c r="A84" s="2"/>
      <c r="B84" s="2"/>
      <c r="C84" s="2"/>
      <c r="D84" s="2"/>
      <c r="E84" s="2"/>
      <c r="F84" s="3"/>
      <c r="G84" s="2"/>
      <c r="H84" s="2"/>
      <c r="I84" s="2"/>
      <c r="J84" s="2"/>
      <c r="K84" s="2"/>
      <c r="L84" s="2"/>
    </row>
    <row r="85">
      <c r="A85" s="2"/>
      <c r="B85" s="2"/>
      <c r="C85" s="2"/>
      <c r="D85" s="2"/>
      <c r="E85" s="2"/>
      <c r="F85" s="3"/>
      <c r="G85" s="2"/>
      <c r="H85" s="2"/>
      <c r="I85" s="2"/>
      <c r="J85" s="2"/>
      <c r="K85" s="2"/>
      <c r="L85" s="2"/>
    </row>
    <row r="86">
      <c r="A86" s="2"/>
      <c r="B86" s="2"/>
      <c r="C86" s="2"/>
      <c r="D86" s="2"/>
      <c r="E86" s="2"/>
      <c r="F86" s="3"/>
      <c r="G86" s="2"/>
      <c r="H86" s="2"/>
      <c r="I86" s="2"/>
      <c r="J86" s="2"/>
      <c r="K86" s="2"/>
      <c r="L86" s="2"/>
    </row>
    <row r="87">
      <c r="A87" s="2"/>
      <c r="B87" s="2"/>
      <c r="C87" s="72"/>
      <c r="D87" s="2"/>
      <c r="E87" s="2"/>
      <c r="F87" s="3"/>
      <c r="G87" s="72"/>
      <c r="H87" s="2"/>
      <c r="I87" s="2"/>
      <c r="J87" s="72"/>
      <c r="K87" s="2"/>
      <c r="L87" s="2"/>
      <c r="M87" s="72"/>
      <c r="N87" s="2"/>
    </row>
    <row r="88">
      <c r="A88" s="2"/>
      <c r="B88" s="2"/>
      <c r="C88" s="72"/>
      <c r="D88" s="2"/>
      <c r="E88" s="2"/>
      <c r="F88" s="3"/>
      <c r="G88" s="72"/>
      <c r="H88" s="2"/>
      <c r="I88" s="2"/>
      <c r="J88" s="72"/>
      <c r="K88" s="2"/>
      <c r="L88" s="2"/>
      <c r="M88" s="72"/>
      <c r="N88" s="2"/>
    </row>
    <row r="89">
      <c r="A89" s="2"/>
      <c r="B89" s="2"/>
      <c r="C89" s="72"/>
      <c r="D89" s="2"/>
      <c r="E89" s="2"/>
      <c r="F89" s="3"/>
      <c r="G89" s="72"/>
      <c r="H89" s="2"/>
      <c r="I89" s="2"/>
      <c r="J89" s="72"/>
      <c r="K89" s="2"/>
      <c r="L89" s="2"/>
      <c r="M89" s="72"/>
      <c r="N89" s="2"/>
    </row>
    <row r="90">
      <c r="A90" s="2"/>
      <c r="B90" s="2"/>
      <c r="C90" s="72"/>
      <c r="D90" s="2"/>
      <c r="E90" s="2"/>
      <c r="F90" s="3"/>
      <c r="G90" s="72"/>
      <c r="H90" s="2"/>
      <c r="I90" s="2"/>
      <c r="J90" s="72"/>
      <c r="K90" s="2"/>
      <c r="L90" s="2"/>
      <c r="M90" s="72"/>
      <c r="N90" s="2"/>
    </row>
    <row r="91">
      <c r="A91" s="2"/>
      <c r="B91" s="2"/>
      <c r="C91" s="72"/>
      <c r="D91" s="2"/>
      <c r="E91" s="2"/>
      <c r="F91" s="3"/>
      <c r="G91" s="72"/>
      <c r="H91" s="2"/>
      <c r="I91" s="2"/>
      <c r="J91" s="72"/>
      <c r="K91" s="2"/>
      <c r="L91" s="2"/>
      <c r="M91" s="72"/>
      <c r="N91" s="2"/>
    </row>
    <row r="92">
      <c r="A92" s="2"/>
      <c r="B92" s="2"/>
      <c r="C92" s="72"/>
      <c r="D92" s="2"/>
      <c r="E92" s="2"/>
      <c r="F92" s="3"/>
      <c r="G92" s="72"/>
      <c r="H92" s="2"/>
      <c r="I92" s="2"/>
      <c r="J92" s="72"/>
      <c r="K92" s="2"/>
      <c r="L92" s="2"/>
      <c r="M92" s="72"/>
      <c r="N92" s="2"/>
    </row>
    <row r="93">
      <c r="A93" s="2"/>
      <c r="B93" s="2"/>
      <c r="C93" s="72"/>
      <c r="D93" s="2"/>
      <c r="E93" s="2"/>
      <c r="F93" s="3"/>
      <c r="G93" s="72"/>
      <c r="H93" s="2"/>
      <c r="I93" s="2"/>
      <c r="J93" s="72"/>
      <c r="K93" s="2"/>
      <c r="L93" s="2"/>
      <c r="M93" s="72"/>
      <c r="N93" s="2"/>
    </row>
    <row r="94">
      <c r="A94" s="2"/>
      <c r="B94" s="2"/>
      <c r="C94" s="72"/>
      <c r="D94" s="2"/>
      <c r="E94" s="2"/>
      <c r="F94" s="3"/>
      <c r="G94" s="72"/>
      <c r="H94" s="2"/>
      <c r="I94" s="2"/>
      <c r="J94" s="72"/>
      <c r="K94" s="2"/>
      <c r="L94" s="2"/>
      <c r="M94" s="72"/>
      <c r="N94" s="2"/>
    </row>
    <row r="95">
      <c r="A95" s="2"/>
      <c r="B95" s="2"/>
      <c r="C95" s="72"/>
      <c r="D95" s="2"/>
      <c r="E95" s="2"/>
      <c r="F95" s="3"/>
      <c r="G95" s="72"/>
      <c r="H95" s="2"/>
      <c r="I95" s="2"/>
      <c r="J95" s="72"/>
      <c r="K95" s="2"/>
      <c r="L95" s="2"/>
      <c r="M95" s="72"/>
      <c r="N95" s="2"/>
    </row>
    <row r="96">
      <c r="A96" s="2"/>
      <c r="B96" s="2"/>
      <c r="C96" s="72"/>
      <c r="D96" s="2"/>
      <c r="E96" s="2"/>
      <c r="F96" s="3"/>
      <c r="G96" s="72"/>
      <c r="H96" s="2"/>
      <c r="I96" s="2"/>
      <c r="J96" s="72"/>
      <c r="K96" s="2"/>
      <c r="L96" s="2"/>
      <c r="M96" s="72"/>
      <c r="N96" s="2"/>
    </row>
    <row r="97">
      <c r="A97" s="2"/>
      <c r="B97" s="2"/>
      <c r="C97" s="2"/>
      <c r="D97" s="2"/>
      <c r="E97" s="2"/>
      <c r="F97" s="3"/>
      <c r="G97" s="2"/>
      <c r="H97" s="2"/>
      <c r="I97" s="2"/>
      <c r="J97" s="2"/>
      <c r="K97" s="2"/>
      <c r="L97" s="2"/>
      <c r="M97" s="72"/>
      <c r="N97" s="2"/>
    </row>
    <row r="98">
      <c r="A98" s="2"/>
      <c r="B98" s="2"/>
      <c r="C98" s="2"/>
      <c r="D98" s="2"/>
      <c r="E98" s="2"/>
      <c r="F98" s="3"/>
      <c r="G98" s="2"/>
      <c r="H98" s="2"/>
      <c r="I98" s="2"/>
      <c r="J98" s="2"/>
      <c r="K98" s="2"/>
      <c r="L98" s="2"/>
      <c r="M98" s="72"/>
      <c r="N98" s="2"/>
    </row>
    <row r="99">
      <c r="A99" s="2"/>
      <c r="B99" s="2"/>
      <c r="C99" s="2"/>
      <c r="D99" s="2"/>
      <c r="E99" s="2"/>
      <c r="F99" s="3"/>
      <c r="G99" s="2"/>
      <c r="H99" s="2"/>
      <c r="I99" s="2"/>
      <c r="J99" s="2"/>
      <c r="K99" s="2"/>
      <c r="L99" s="2"/>
      <c r="M99" s="72"/>
      <c r="N99" s="2"/>
    </row>
    <row r="100">
      <c r="A100" s="2"/>
      <c r="B100" s="2"/>
      <c r="C100" s="2"/>
      <c r="D100" s="2"/>
      <c r="E100" s="2"/>
      <c r="F100" s="3"/>
      <c r="G100" s="2"/>
      <c r="H100" s="2"/>
      <c r="I100" s="2"/>
      <c r="J100" s="2"/>
      <c r="K100" s="2"/>
      <c r="L100" s="2"/>
      <c r="M100" s="72"/>
      <c r="N100" s="2"/>
    </row>
    <row r="101">
      <c r="A101" s="2"/>
      <c r="B101" s="2"/>
      <c r="C101" s="2"/>
      <c r="D101" s="2"/>
      <c r="E101" s="2"/>
      <c r="F101" s="3"/>
      <c r="G101" s="2"/>
      <c r="H101" s="2"/>
      <c r="I101" s="2"/>
      <c r="J101" s="2"/>
      <c r="K101" s="2"/>
      <c r="L101" s="2"/>
      <c r="M101" s="72"/>
      <c r="N101" s="2"/>
    </row>
    <row r="102">
      <c r="A102" s="2"/>
      <c r="B102" s="2"/>
      <c r="C102" s="2"/>
      <c r="D102" s="2"/>
      <c r="E102" s="2"/>
      <c r="F102" s="3"/>
      <c r="G102" s="2"/>
      <c r="H102" s="2"/>
      <c r="I102" s="2"/>
      <c r="J102" s="2"/>
      <c r="K102" s="2"/>
      <c r="L102" s="2"/>
      <c r="M102" s="72"/>
      <c r="N102" s="2"/>
    </row>
    <row r="103">
      <c r="A103" s="2"/>
      <c r="B103" s="2"/>
      <c r="C103" s="2"/>
      <c r="D103" s="2"/>
      <c r="E103" s="2"/>
      <c r="F103" s="3"/>
      <c r="G103" s="2"/>
      <c r="H103" s="2"/>
      <c r="I103" s="2"/>
      <c r="J103" s="2"/>
      <c r="K103" s="2"/>
      <c r="L103" s="2"/>
      <c r="M103" s="72"/>
      <c r="N103" s="2"/>
    </row>
    <row r="104">
      <c r="A104" s="2"/>
      <c r="B104" s="2"/>
      <c r="C104" s="2"/>
      <c r="D104" s="2"/>
      <c r="E104" s="2"/>
      <c r="F104" s="3"/>
      <c r="G104" s="2"/>
      <c r="H104" s="2"/>
      <c r="I104" s="2"/>
      <c r="J104" s="2"/>
      <c r="K104" s="2"/>
      <c r="L104" s="2"/>
      <c r="M104" s="72"/>
      <c r="N104" s="2"/>
    </row>
    <row r="105">
      <c r="A105" s="2"/>
      <c r="B105" s="2"/>
      <c r="C105" s="2"/>
      <c r="D105" s="2"/>
      <c r="E105" s="2"/>
      <c r="F105" s="3"/>
      <c r="G105" s="2"/>
      <c r="H105" s="2"/>
      <c r="I105" s="2"/>
      <c r="J105" s="2"/>
      <c r="K105" s="2"/>
      <c r="L105" s="2"/>
      <c r="M105" s="72"/>
      <c r="N105" s="2"/>
    </row>
    <row r="106">
      <c r="A106" s="2"/>
      <c r="B106" s="2"/>
      <c r="C106" s="2"/>
      <c r="D106" s="2"/>
      <c r="E106" s="2"/>
      <c r="F106" s="3"/>
      <c r="G106" s="2"/>
      <c r="H106" s="2"/>
      <c r="I106" s="2"/>
      <c r="J106" s="2"/>
      <c r="K106" s="2"/>
      <c r="L106" s="2"/>
      <c r="M106" s="72"/>
      <c r="N106" s="2"/>
    </row>
    <row r="107">
      <c r="A107" s="2"/>
      <c r="B107" s="2"/>
      <c r="C107" s="2"/>
      <c r="D107" s="2"/>
      <c r="E107" s="2"/>
      <c r="F107" s="3"/>
      <c r="G107" s="2"/>
      <c r="H107" s="2"/>
      <c r="I107" s="2"/>
      <c r="J107" s="2"/>
      <c r="K107" s="2"/>
      <c r="L107" s="2"/>
      <c r="M107" s="72"/>
      <c r="N107" s="2"/>
    </row>
    <row r="108">
      <c r="A108" s="2"/>
      <c r="B108" s="2"/>
      <c r="C108" s="2"/>
      <c r="D108" s="2"/>
      <c r="E108" s="2"/>
      <c r="F108" s="3"/>
      <c r="G108" s="2"/>
      <c r="H108" s="2"/>
      <c r="I108" s="2"/>
      <c r="J108" s="2"/>
      <c r="K108" s="2"/>
      <c r="L108" s="2"/>
      <c r="M108" s="72"/>
      <c r="N108" s="2"/>
    </row>
    <row r="109">
      <c r="A109" s="2"/>
      <c r="B109" s="2"/>
      <c r="C109" s="2"/>
      <c r="D109" s="2"/>
      <c r="E109" s="2"/>
      <c r="F109" s="3"/>
      <c r="G109" s="2"/>
      <c r="H109" s="2"/>
      <c r="I109" s="2"/>
      <c r="J109" s="2"/>
      <c r="K109" s="2"/>
      <c r="L109" s="2"/>
      <c r="M109" s="72"/>
      <c r="N109" s="2"/>
    </row>
    <row r="110">
      <c r="A110" s="2"/>
      <c r="B110" s="2"/>
      <c r="C110" s="2"/>
      <c r="D110" s="2"/>
      <c r="E110" s="2"/>
      <c r="F110" s="3"/>
      <c r="G110" s="2"/>
      <c r="H110" s="2"/>
      <c r="I110" s="2"/>
      <c r="J110" s="2"/>
      <c r="K110" s="2"/>
      <c r="L110" s="2"/>
      <c r="M110" s="72"/>
      <c r="N110" s="2"/>
    </row>
    <row r="111">
      <c r="A111" s="2"/>
      <c r="B111" s="2"/>
      <c r="C111" s="2"/>
      <c r="D111" s="2"/>
      <c r="E111" s="2"/>
      <c r="F111" s="3"/>
      <c r="G111" s="2"/>
      <c r="H111" s="2"/>
      <c r="I111" s="2"/>
      <c r="J111" s="2"/>
      <c r="K111" s="2"/>
      <c r="L111" s="2"/>
      <c r="M111" s="72"/>
      <c r="N111" s="2"/>
    </row>
    <row r="112">
      <c r="A112" s="2"/>
      <c r="B112" s="2"/>
      <c r="C112" s="2"/>
      <c r="D112" s="2"/>
      <c r="E112" s="2"/>
      <c r="F112" s="3"/>
      <c r="G112" s="2"/>
      <c r="H112" s="2"/>
      <c r="I112" s="2"/>
      <c r="J112" s="2"/>
      <c r="K112" s="2"/>
      <c r="L112" s="2"/>
      <c r="M112" s="72"/>
      <c r="N112" s="2"/>
    </row>
    <row r="113">
      <c r="A113" s="2"/>
      <c r="B113" s="2"/>
      <c r="C113" s="2"/>
      <c r="D113" s="2"/>
      <c r="E113" s="2"/>
      <c r="F113" s="3"/>
      <c r="G113" s="2"/>
      <c r="H113" s="2"/>
      <c r="I113" s="2"/>
      <c r="J113" s="2"/>
      <c r="K113" s="2"/>
      <c r="L113" s="2"/>
      <c r="M113" s="72"/>
      <c r="N113" s="2"/>
    </row>
    <row r="114">
      <c r="A114" s="2"/>
      <c r="B114" s="2"/>
      <c r="C114" s="2"/>
      <c r="D114" s="2"/>
      <c r="E114" s="2"/>
      <c r="F114" s="3"/>
      <c r="G114" s="2"/>
      <c r="H114" s="2"/>
      <c r="I114" s="2"/>
      <c r="J114" s="2"/>
      <c r="K114" s="2"/>
      <c r="L114" s="2"/>
      <c r="M114" s="72"/>
      <c r="N114" s="2"/>
    </row>
    <row r="115">
      <c r="A115" s="2"/>
      <c r="B115" s="2"/>
      <c r="C115" s="2"/>
      <c r="D115" s="2"/>
      <c r="E115" s="2"/>
      <c r="F115" s="3"/>
      <c r="G115" s="2"/>
      <c r="H115" s="2"/>
      <c r="I115" s="2"/>
      <c r="J115" s="2"/>
      <c r="K115" s="2"/>
      <c r="L115" s="2"/>
      <c r="M115" s="72"/>
      <c r="N115" s="2"/>
    </row>
    <row r="116">
      <c r="A116" s="2"/>
      <c r="B116" s="2"/>
      <c r="C116" s="2"/>
      <c r="D116" s="2"/>
      <c r="E116" s="2"/>
      <c r="F116" s="3"/>
      <c r="G116" s="2"/>
      <c r="H116" s="2"/>
      <c r="I116" s="2"/>
      <c r="J116" s="2"/>
      <c r="K116" s="2"/>
      <c r="L116" s="2"/>
      <c r="M116" s="72"/>
      <c r="N116" s="2"/>
    </row>
    <row r="117">
      <c r="A117" s="2"/>
      <c r="B117" s="2"/>
      <c r="C117" s="2"/>
      <c r="D117" s="2"/>
      <c r="E117" s="2"/>
      <c r="F117" s="3"/>
      <c r="G117" s="2"/>
      <c r="H117" s="2"/>
      <c r="I117" s="2"/>
      <c r="J117" s="2"/>
      <c r="K117" s="2"/>
      <c r="L117" s="2"/>
      <c r="M117" s="72"/>
      <c r="N117" s="2"/>
    </row>
    <row r="118">
      <c r="A118" s="2"/>
      <c r="B118" s="2"/>
      <c r="C118" s="2"/>
      <c r="D118" s="2"/>
      <c r="E118" s="2"/>
      <c r="F118" s="3"/>
      <c r="G118" s="2"/>
      <c r="H118" s="2"/>
      <c r="I118" s="2"/>
      <c r="J118" s="2"/>
      <c r="K118" s="2"/>
      <c r="L118" s="2"/>
      <c r="M118" s="72"/>
      <c r="N118" s="2"/>
    </row>
    <row r="119">
      <c r="A119" s="2"/>
      <c r="B119" s="2"/>
      <c r="C119" s="2"/>
      <c r="D119" s="2"/>
      <c r="E119" s="2"/>
      <c r="F119" s="3"/>
      <c r="G119" s="2"/>
      <c r="H119" s="2"/>
      <c r="I119" s="2"/>
      <c r="J119" s="2"/>
      <c r="K119" s="2"/>
      <c r="L119" s="2"/>
      <c r="M119" s="72"/>
      <c r="N119" s="2"/>
    </row>
    <row r="120">
      <c r="A120" s="2"/>
      <c r="B120" s="2"/>
      <c r="C120" s="2"/>
      <c r="D120" s="2"/>
      <c r="E120" s="2"/>
      <c r="F120" s="3"/>
      <c r="G120" s="2"/>
      <c r="H120" s="2"/>
      <c r="I120" s="2"/>
      <c r="J120" s="2"/>
      <c r="K120" s="2"/>
      <c r="L120" s="2"/>
      <c r="M120" s="72"/>
      <c r="N120" s="2"/>
    </row>
  </sheetData>
  <mergeCells count="18">
    <mergeCell ref="F9:H9"/>
    <mergeCell ref="J9:K9"/>
    <mergeCell ref="J18:K18"/>
    <mergeCell ref="J24:K24"/>
    <mergeCell ref="F26:H26"/>
    <mergeCell ref="J29:K29"/>
    <mergeCell ref="J34:K34"/>
    <mergeCell ref="B12:D12"/>
    <mergeCell ref="F12:H12"/>
    <mergeCell ref="B21:D21"/>
    <mergeCell ref="B30:D30"/>
    <mergeCell ref="A1:D1"/>
    <mergeCell ref="A2:D2"/>
    <mergeCell ref="B3:C3"/>
    <mergeCell ref="B4:I4"/>
    <mergeCell ref="B5:K5"/>
    <mergeCell ref="B7:H7"/>
    <mergeCell ref="B9:D9"/>
  </mergeCells>
  <printOptions gridLines="1" horizontalCentered="1"/>
  <pageMargins bottom="0.75" footer="0.0" header="0.0" left="0.7" right="0.7" top="0.75"/>
  <pageSetup cellComments="atEnd" orientation="landscape" pageOrder="overThenDown"/>
  <drawing r:id="rId1"/>
</worksheet>
</file>